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esktop\Habilitační řízení\"/>
    </mc:Choice>
  </mc:AlternateContent>
  <bookViews>
    <workbookView xWindow="0" yWindow="0" windowWidth="19200" windowHeight="7305"/>
  </bookViews>
  <sheets>
    <sheet name="hab_JCU_VV_detaily" sheetId="5" r:id="rId1"/>
  </sheets>
  <calcPr calcId="162913"/>
</workbook>
</file>

<file path=xl/calcChain.xml><?xml version="1.0" encoding="utf-8"?>
<calcChain xmlns="http://schemas.openxmlformats.org/spreadsheetml/2006/main">
  <c r="H130" i="5" l="1"/>
  <c r="I130" i="5" s="1"/>
  <c r="H129" i="5"/>
  <c r="I129" i="5" s="1"/>
  <c r="H128" i="5"/>
  <c r="I128" i="5" s="1"/>
  <c r="H136" i="5"/>
  <c r="I136" i="5" s="1"/>
  <c r="H135" i="5"/>
  <c r="I135" i="5" s="1"/>
  <c r="H134" i="5"/>
  <c r="I134" i="5" s="1"/>
  <c r="H133" i="5"/>
  <c r="I133" i="5" s="1"/>
  <c r="H132" i="5"/>
  <c r="I132" i="5" s="1"/>
  <c r="H127" i="5"/>
  <c r="I127" i="5" s="1"/>
  <c r="I153" i="5"/>
  <c r="I152" i="5"/>
  <c r="I175" i="5"/>
  <c r="I174" i="5"/>
  <c r="I173" i="5" s="1"/>
  <c r="H67" i="5"/>
  <c r="I67" i="5" s="1"/>
  <c r="H66" i="5"/>
  <c r="I66" i="5" s="1"/>
  <c r="H65" i="5"/>
  <c r="I65" i="5" s="1"/>
  <c r="I118" i="5"/>
  <c r="I119" i="5"/>
  <c r="I114" i="5"/>
  <c r="I115" i="5"/>
  <c r="I117" i="5"/>
  <c r="I113" i="5"/>
  <c r="H74" i="5"/>
  <c r="I74" i="5" s="1"/>
  <c r="H75" i="5"/>
  <c r="I75" i="5" s="1"/>
  <c r="H76" i="5"/>
  <c r="I76" i="5" s="1"/>
  <c r="H77" i="5"/>
  <c r="I77" i="5" s="1"/>
  <c r="H78" i="5"/>
  <c r="I78" i="5" s="1"/>
  <c r="H79" i="5"/>
  <c r="I79" i="5" s="1"/>
  <c r="H40" i="5"/>
  <c r="I40" i="5" s="1"/>
  <c r="H8" i="5"/>
  <c r="I8" i="5" s="1"/>
  <c r="I58" i="5"/>
  <c r="I57" i="5"/>
  <c r="I56" i="5"/>
  <c r="I55" i="5"/>
  <c r="I54" i="5"/>
  <c r="H41" i="5"/>
  <c r="I41" i="5" s="1"/>
  <c r="H34" i="5"/>
  <c r="H35" i="5"/>
  <c r="H11" i="5"/>
  <c r="I11" i="5" s="1"/>
  <c r="H12" i="5"/>
  <c r="I12" i="5" s="1"/>
  <c r="I131" i="5" l="1"/>
  <c r="I126" i="5"/>
  <c r="I116" i="5"/>
  <c r="I112" i="5"/>
  <c r="I52" i="5"/>
  <c r="I39" i="5"/>
  <c r="I10" i="5"/>
  <c r="I146" i="5"/>
  <c r="I147" i="5"/>
  <c r="I157" i="5"/>
  <c r="I158" i="5"/>
  <c r="I159" i="5"/>
  <c r="I160" i="5"/>
  <c r="I161" i="5"/>
  <c r="I178" i="5"/>
  <c r="I177" i="5"/>
  <c r="I176" i="5" s="1"/>
  <c r="I166" i="5"/>
  <c r="I167" i="5"/>
  <c r="I168" i="5"/>
  <c r="I169" i="5"/>
  <c r="I170" i="5"/>
  <c r="I171" i="5"/>
  <c r="I95" i="5"/>
  <c r="I94" i="5"/>
  <c r="I93" i="5"/>
  <c r="I86" i="5"/>
  <c r="H82" i="5"/>
  <c r="I82" i="5" s="1"/>
  <c r="I46" i="5"/>
  <c r="I47" i="5"/>
  <c r="I48" i="5"/>
  <c r="I49" i="5"/>
  <c r="I50" i="5"/>
  <c r="I121" i="5"/>
  <c r="I122" i="5"/>
  <c r="I110" i="5"/>
  <c r="I107" i="5"/>
  <c r="I106" i="5"/>
  <c r="I105" i="5"/>
  <c r="I99" i="5"/>
  <c r="I100" i="5"/>
  <c r="I101" i="5"/>
  <c r="I103" i="5"/>
  <c r="I102" i="5"/>
  <c r="I89" i="5"/>
  <c r="I87" i="5"/>
  <c r="I88" i="5"/>
  <c r="H73" i="5"/>
  <c r="I73" i="5" s="1"/>
  <c r="H80" i="5"/>
  <c r="I80" i="5" s="1"/>
  <c r="H81" i="5"/>
  <c r="I81" i="5" s="1"/>
  <c r="H20" i="5"/>
  <c r="I20" i="5" s="1"/>
  <c r="H21" i="5"/>
  <c r="I21" i="5" s="1"/>
  <c r="H22" i="5"/>
  <c r="I22" i="5" s="1"/>
  <c r="H23" i="5"/>
  <c r="I23" i="5" s="1"/>
  <c r="H17" i="5"/>
  <c r="I17" i="5" s="1"/>
  <c r="H18" i="5"/>
  <c r="I18" i="5" s="1"/>
  <c r="H19" i="5"/>
  <c r="I19" i="5" s="1"/>
  <c r="H27" i="5"/>
  <c r="I27" i="5" s="1"/>
  <c r="H28" i="5"/>
  <c r="I28" i="5" s="1"/>
  <c r="H29" i="5"/>
  <c r="I29" i="5" s="1"/>
  <c r="H30" i="5"/>
  <c r="I30" i="5" s="1"/>
  <c r="H16" i="5"/>
  <c r="I16" i="5" s="1"/>
  <c r="H7" i="5"/>
  <c r="I7" i="5" s="1"/>
  <c r="I6" i="5" s="1"/>
  <c r="H62" i="5"/>
  <c r="I62" i="5" s="1"/>
  <c r="H63" i="5"/>
  <c r="I63" i="5" s="1"/>
  <c r="H64" i="5"/>
  <c r="I64" i="5" s="1"/>
  <c r="I148" i="5"/>
  <c r="I149" i="5"/>
  <c r="I150" i="5"/>
  <c r="I162" i="5"/>
  <c r="I163" i="5"/>
  <c r="I35" i="5"/>
  <c r="H72" i="5"/>
  <c r="I72" i="5" s="1"/>
  <c r="I92" i="5"/>
  <c r="I151" i="5"/>
  <c r="I139" i="5"/>
  <c r="I140" i="5"/>
  <c r="I141" i="5"/>
  <c r="I34" i="5"/>
  <c r="H71" i="5"/>
  <c r="I71" i="5" s="1"/>
  <c r="H70" i="5"/>
  <c r="I70" i="5" s="1"/>
  <c r="H31" i="5"/>
  <c r="I31" i="5" s="1"/>
  <c r="H26" i="5"/>
  <c r="I26" i="5" s="1"/>
  <c r="I111" i="5"/>
  <c r="I109" i="5"/>
  <c r="I85" i="5"/>
  <c r="I165" i="5" l="1"/>
  <c r="I104" i="5"/>
  <c r="I84" i="5"/>
  <c r="I138" i="5"/>
  <c r="I98" i="5"/>
  <c r="I145" i="5"/>
  <c r="I108" i="5"/>
  <c r="I69" i="5"/>
  <c r="I120" i="5"/>
  <c r="I91" i="5"/>
  <c r="I61" i="5"/>
  <c r="I33" i="5"/>
  <c r="I25" i="5"/>
  <c r="I44" i="5"/>
  <c r="I15" i="5"/>
  <c r="I156" i="5"/>
  <c r="I179" i="5" l="1"/>
  <c r="I180" i="5" s="1"/>
  <c r="I123" i="5"/>
  <c r="I60" i="5" l="1"/>
  <c r="I124" i="5" s="1"/>
  <c r="I181" i="5" s="1"/>
</calcChain>
</file>

<file path=xl/sharedStrings.xml><?xml version="1.0" encoding="utf-8"?>
<sst xmlns="http://schemas.openxmlformats.org/spreadsheetml/2006/main" count="215" uniqueCount="62">
  <si>
    <t>Body</t>
  </si>
  <si>
    <t>Poznámka</t>
  </si>
  <si>
    <t>Počet</t>
  </si>
  <si>
    <t>Počet autorů</t>
  </si>
  <si>
    <t>Podíl autora</t>
  </si>
  <si>
    <t>Celkem bodů</t>
  </si>
  <si>
    <t>I. Vědecko-výzkumná činnost</t>
  </si>
  <si>
    <t>…</t>
  </si>
  <si>
    <t xml:space="preserve">minimální požadavek (nezastupitelné): </t>
  </si>
  <si>
    <t>Řešené interní výzkumné projekty a záměry (odpovědný řešitel)</t>
  </si>
  <si>
    <t>Řešené interní výzkumné projekty a záměry (spoluřešitel)</t>
  </si>
  <si>
    <t>Udělený patent, metodika v souladu s oborem habilitace</t>
  </si>
  <si>
    <t xml:space="preserve">minimální požadavek (lze substituovat kategoriemi 1-6): </t>
  </si>
  <si>
    <t>Celkem v kategorii I.</t>
  </si>
  <si>
    <t>II. Pedagogická činnost</t>
  </si>
  <si>
    <t>Spoluřešitel vzdělávacího nebo rozvojového projektu (např. FRVŠ)</t>
  </si>
  <si>
    <t>Pedagogická činnost ve světovém jazyce na zahraniční universitě (mimo Slovensko) - za semestr</t>
  </si>
  <si>
    <t>Přednáška ve světovém jazyce v zahraničí (mimo Slovensko) např. v rámci projektů EU Erasmus - za výjezd</t>
  </si>
  <si>
    <t>Vedení obhájené diplomové práce</t>
  </si>
  <si>
    <t xml:space="preserve">minimální požadavek: </t>
  </si>
  <si>
    <t>Celkem v kategorii II.</t>
  </si>
  <si>
    <t>Celkem požadavků</t>
  </si>
  <si>
    <t>Citovaný výsledek</t>
  </si>
  <si>
    <t>Citující výsledek</t>
  </si>
  <si>
    <r>
      <t xml:space="preserve">Habilitační řízení na Jihočeské universitě v Českých Budějovicích, Ekonomické fakultě   </t>
    </r>
    <r>
      <rPr>
        <sz val="10"/>
        <rFont val="Leelawadee"/>
        <family val="2"/>
      </rPr>
      <t xml:space="preserve">                                                                       
</t>
    </r>
    <r>
      <rPr>
        <b/>
        <sz val="10"/>
        <rFont val="Leelawadee"/>
        <family val="2"/>
      </rPr>
      <t xml:space="preserve">Podrobný rozpis plnění kritérií pro zahájení habilitačního řízení podle oddělení VaV EF JU </t>
    </r>
    <r>
      <rPr>
        <sz val="10"/>
        <rFont val="Leelawadee"/>
        <family val="2"/>
      </rPr>
      <t xml:space="preserve">
</t>
    </r>
    <r>
      <rPr>
        <sz val="10"/>
        <color rgb="FFFF0000"/>
        <rFont val="Leelawadee"/>
        <family val="2"/>
      </rPr>
      <t>(sporné body k projednání pro habilitační komisi viz poznámky)</t>
    </r>
    <r>
      <rPr>
        <sz val="10"/>
        <rFont val="Leelawadee"/>
        <family val="2"/>
      </rPr>
      <t xml:space="preserve">
</t>
    </r>
  </si>
  <si>
    <t>Příspěvek ve sborníku (WOS / Scopus)</t>
  </si>
  <si>
    <t>Řešitel vzdělávacího nebo rozvojového projektu (např. FRVŠ, OP, KEGA)</t>
  </si>
  <si>
    <t xml:space="preserve">jméno vč. Titulů                   </t>
  </si>
  <si>
    <t>Monografie vydaná zahraničním nakladatelstvím ve světovém jazyce (spoluautorství snižuje počet bodů)</t>
  </si>
  <si>
    <t>Monografie vydaná nakladatelstvím v ČR a na Slovensku ve světovém jazyce (spoluautorství snižuje počet bodů)</t>
  </si>
  <si>
    <t>Monografie vydaná nakladatelstvím v ČR a na Slovensku v českém / slovenském jazyce (spoluautorství snižuje počet bodů)</t>
  </si>
  <si>
    <t>2a</t>
  </si>
  <si>
    <t>2b</t>
  </si>
  <si>
    <r>
      <t xml:space="preserve">Článek v časopise s IF (WOS) - </t>
    </r>
    <r>
      <rPr>
        <b/>
        <sz val="10"/>
        <color rgb="FFFF0000"/>
        <rFont val="Leelawadee"/>
        <family val="2"/>
      </rPr>
      <t>(minimálně 10 bodů)</t>
    </r>
  </si>
  <si>
    <r>
      <t xml:space="preserve">Článek ve vědeckém časopise zařazeném do světově uznávané databáze (Scopus) - </t>
    </r>
    <r>
      <rPr>
        <b/>
        <sz val="10"/>
        <color rgb="FFFF0000"/>
        <rFont val="Leelawadee"/>
        <family val="2"/>
      </rPr>
      <t>(minimálně 20 bodů, lze substituovat aktivitou 3)</t>
    </r>
  </si>
  <si>
    <t>6a</t>
  </si>
  <si>
    <t>6b</t>
  </si>
  <si>
    <r>
      <t xml:space="preserve">SCI citace (dle WOS, bez autocitací; tj. publikace s IF citována publikací s IF) - </t>
    </r>
    <r>
      <rPr>
        <b/>
        <sz val="10"/>
        <color rgb="FFFF0000"/>
        <rFont val="Leelawadee"/>
        <family val="2"/>
      </rPr>
      <t>(6a+6b minimálně 4 body)</t>
    </r>
  </si>
  <si>
    <r>
      <t xml:space="preserve">Ostatní citace (bez autocitací; dle Scopus, WOS, monografie) v typu publikace 1-5 doložená separátem - </t>
    </r>
    <r>
      <rPr>
        <b/>
        <sz val="10"/>
        <color rgb="FFFF0000"/>
        <rFont val="Leelawadee"/>
        <family val="2"/>
      </rPr>
      <t>(6a+6b minimálně 4 body)</t>
    </r>
  </si>
  <si>
    <t>Úplná citace dle APA včetně počtu stran (u kapitol počet stran kapitoly + počet stran celé knihy)</t>
  </si>
  <si>
    <t>7a</t>
  </si>
  <si>
    <t>7b</t>
  </si>
  <si>
    <t>Příspěvky v recenzovaných sbornících</t>
  </si>
  <si>
    <t>8a</t>
  </si>
  <si>
    <t>8b</t>
  </si>
  <si>
    <t>Ostatní vědecké články v časopisech</t>
  </si>
  <si>
    <t>9a</t>
  </si>
  <si>
    <t>9b</t>
  </si>
  <si>
    <t>9c</t>
  </si>
  <si>
    <t>10a</t>
  </si>
  <si>
    <t>10b</t>
  </si>
  <si>
    <t>Řešené externí aplikované projekty smluvního výzkumu (odpovědný řešitel)</t>
  </si>
  <si>
    <t>Řešené externí aplikované projekty smluvního výzkumu (spoluřešitel)</t>
  </si>
  <si>
    <r>
      <t xml:space="preserve">Řešené externí výzkumné projekty (odpovědný řešitel) - </t>
    </r>
    <r>
      <rPr>
        <b/>
        <sz val="10"/>
        <color rgb="FFFF0000"/>
        <rFont val="Leelawadee"/>
        <family val="2"/>
      </rPr>
      <t>(9a+9b+9c minimálně 3 body)</t>
    </r>
  </si>
  <si>
    <r>
      <t xml:space="preserve">Řešené externí výzkumné projekty  (řešitel spolupříjemnce) - </t>
    </r>
    <r>
      <rPr>
        <b/>
        <sz val="10"/>
        <color rgb="FFFF0000"/>
        <rFont val="Leelawadee"/>
        <family val="2"/>
      </rPr>
      <t>(9a+9b+9c minimálně 3 body)</t>
    </r>
  </si>
  <si>
    <r>
      <t>Řešené externí výzkumné projekty  (spoluřešitel) -</t>
    </r>
    <r>
      <rPr>
        <b/>
        <sz val="10"/>
        <color rgb="FFFF0000"/>
        <rFont val="Leelawadee"/>
        <family val="2"/>
      </rPr>
      <t xml:space="preserve"> (9a+9b+9c minimálně 3 body)</t>
    </r>
  </si>
  <si>
    <t>1a</t>
  </si>
  <si>
    <t>1b</t>
  </si>
  <si>
    <t>Vysokoškolská učebnice, skriptum ve světovém jazyce (spoluautorství snižuje počet bodů)</t>
  </si>
  <si>
    <t>Vysokoškolská učebnice, skriptum v českém / slovenském jazyce (spoluautorství snižuje počet bodů)</t>
  </si>
  <si>
    <t>Výuka ve světovém jazyce - body jsou přiděleny za každý vyučovaný předmět - za semestr</t>
  </si>
  <si>
    <t>Vedení obhájené disertační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</si>
</sst>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30">
    <font>
      <sz val="9"/>
      <color theme="1"/>
      <name val="Arial Narrow"/>
      <family val="2"/>
      <charset val="238"/>
    </font>
    <font>
      <sz val="8"/>
      <name val="Arial"/>
      <family val="2"/>
      <charset val="238"/>
    </font>
    <font>
      <sz val="8"/>
      <name val="Leelawadee"/>
      <family val="2"/>
    </font>
    <font>
      <b/>
      <sz val="8"/>
      <name val="Leelawadee"/>
      <family val="2"/>
    </font>
    <font>
      <b/>
      <sz val="12"/>
      <name val="Leelawadee"/>
      <family val="2"/>
    </font>
    <font>
      <b/>
      <sz val="10"/>
      <name val="Leelawadee"/>
      <family val="2"/>
    </font>
    <font>
      <sz val="10"/>
      <name val="Leelawadee"/>
      <family val="2"/>
    </font>
    <font>
      <b/>
      <sz val="10"/>
      <color theme="0"/>
      <name val="Leelawadee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rgb="FFFF0000"/>
      <name val="Leelawadee"/>
      <family val="2"/>
    </font>
    <font>
      <i/>
      <sz val="10"/>
      <name val="Leelawadee"/>
      <family val="2"/>
    </font>
    <font>
      <sz val="10"/>
      <color rgb="FFFF0000"/>
      <name val="Leelawadee"/>
      <family val="2"/>
    </font>
    <font>
      <sz val="9"/>
      <name val="Leelawadee"/>
      <family val="2"/>
    </font>
    <font>
      <b/>
      <sz val="10"/>
      <color rgb="FFFF0000"/>
      <name val="Leelawadee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48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49" applyNumberFormat="0" applyFill="0" applyAlignment="0" applyProtection="0"/>
    <xf numFmtId="0" fontId="15" fillId="0" borderId="50" applyNumberFormat="0" applyFill="0" applyAlignment="0" applyProtection="0"/>
    <xf numFmtId="0" fontId="16" fillId="0" borderId="51" applyNumberFormat="0" applyFill="0" applyAlignment="0" applyProtection="0"/>
    <xf numFmtId="0" fontId="16" fillId="0" borderId="0" applyNumberFormat="0" applyFill="0" applyBorder="0" applyAlignment="0" applyProtection="0"/>
    <xf numFmtId="0" fontId="17" fillId="25" borderId="52" applyNumberFormat="0" applyAlignment="0" applyProtection="0"/>
    <xf numFmtId="0" fontId="18" fillId="11" borderId="48" applyNumberFormat="0" applyAlignment="0" applyProtection="0"/>
    <xf numFmtId="0" fontId="19" fillId="0" borderId="53" applyNumberFormat="0" applyFill="0" applyAlignment="0" applyProtection="0"/>
    <xf numFmtId="0" fontId="20" fillId="26" borderId="0" applyNumberFormat="0" applyBorder="0" applyAlignment="0" applyProtection="0"/>
    <xf numFmtId="0" fontId="8" fillId="27" borderId="54" applyNumberFormat="0" applyFont="0" applyAlignment="0" applyProtection="0"/>
    <xf numFmtId="0" fontId="21" fillId="24" borderId="55" applyNumberFormat="0" applyAlignment="0" applyProtection="0"/>
    <xf numFmtId="0" fontId="22" fillId="0" borderId="0" applyNumberFormat="0" applyFill="0" applyBorder="0" applyAlignment="0" applyProtection="0"/>
    <xf numFmtId="0" fontId="23" fillId="0" borderId="56" applyNumberFormat="0" applyFill="0" applyAlignment="0" applyProtection="0"/>
    <xf numFmtId="0" fontId="24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left" indent="1"/>
    </xf>
    <xf numFmtId="0" fontId="3" fillId="2" borderId="12" xfId="1" applyFont="1" applyFill="1" applyBorder="1" applyAlignment="1">
      <alignment horizontal="center" vertical="top" wrapText="1"/>
    </xf>
    <xf numFmtId="2" fontId="3" fillId="2" borderId="13" xfId="1" applyNumberFormat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indent="1"/>
    </xf>
    <xf numFmtId="0" fontId="5" fillId="3" borderId="4" xfId="1" applyFont="1" applyFill="1" applyBorder="1" applyAlignment="1">
      <alignment vertical="top"/>
    </xf>
    <xf numFmtId="0" fontId="5" fillId="3" borderId="2" xfId="1" applyFont="1" applyFill="1" applyBorder="1" applyAlignment="1">
      <alignment vertical="top"/>
    </xf>
    <xf numFmtId="0" fontId="6" fillId="0" borderId="0" xfId="1" applyFont="1"/>
    <xf numFmtId="3" fontId="5" fillId="4" borderId="14" xfId="2" applyNumberFormat="1" applyFont="1" applyFill="1" applyBorder="1" applyAlignment="1">
      <alignment horizontal="center" vertical="top"/>
    </xf>
    <xf numFmtId="3" fontId="5" fillId="4" borderId="15" xfId="2" applyNumberFormat="1" applyFont="1" applyFill="1" applyBorder="1" applyAlignment="1">
      <alignment horizontal="left" vertical="top" indent="1"/>
    </xf>
    <xf numFmtId="3" fontId="5" fillId="4" borderId="15" xfId="2" applyNumberFormat="1" applyFont="1" applyFill="1" applyBorder="1" applyAlignment="1">
      <alignment horizontal="right" vertical="top" indent="1"/>
    </xf>
    <xf numFmtId="164" fontId="5" fillId="4" borderId="15" xfId="2" applyNumberFormat="1" applyFont="1" applyFill="1" applyBorder="1" applyAlignment="1">
      <alignment vertical="top"/>
    </xf>
    <xf numFmtId="164" fontId="5" fillId="4" borderId="15" xfId="2" applyNumberFormat="1" applyFont="1" applyFill="1" applyBorder="1" applyAlignment="1">
      <alignment horizontal="right" vertical="top" indent="1"/>
    </xf>
    <xf numFmtId="3" fontId="5" fillId="4" borderId="16" xfId="2" applyNumberFormat="1" applyFont="1" applyFill="1" applyBorder="1" applyAlignment="1">
      <alignment horizontal="right" vertical="top" indent="1"/>
    </xf>
    <xf numFmtId="3" fontId="2" fillId="2" borderId="19" xfId="2" applyNumberFormat="1" applyFont="1" applyFill="1" applyBorder="1" applyAlignment="1">
      <alignment horizontal="right" vertical="center" indent="1"/>
    </xf>
    <xf numFmtId="3" fontId="2" fillId="2" borderId="20" xfId="2" applyNumberFormat="1" applyFont="1" applyFill="1" applyBorder="1" applyAlignment="1">
      <alignment horizontal="right" vertical="center" indent="1"/>
    </xf>
    <xf numFmtId="3" fontId="2" fillId="2" borderId="21" xfId="2" applyNumberFormat="1" applyFont="1" applyFill="1" applyBorder="1" applyAlignment="1">
      <alignment horizontal="right" vertical="center" indent="1"/>
    </xf>
    <xf numFmtId="4" fontId="2" fillId="2" borderId="22" xfId="2" applyNumberFormat="1" applyFont="1" applyFill="1" applyBorder="1" applyAlignment="1">
      <alignment horizontal="right" vertical="center" indent="1"/>
    </xf>
    <xf numFmtId="164" fontId="3" fillId="2" borderId="23" xfId="2" applyNumberFormat="1" applyFont="1" applyFill="1" applyBorder="1" applyAlignment="1">
      <alignment horizontal="right" vertical="center" indent="1"/>
    </xf>
    <xf numFmtId="3" fontId="2" fillId="2" borderId="7" xfId="2" applyNumberFormat="1" applyFont="1" applyFill="1" applyBorder="1" applyAlignment="1">
      <alignment horizontal="right" vertical="center" indent="1"/>
    </xf>
    <xf numFmtId="3" fontId="2" fillId="2" borderId="24" xfId="2" applyNumberFormat="1" applyFont="1" applyFill="1" applyBorder="1" applyAlignment="1">
      <alignment horizontal="right" vertical="center" indent="1"/>
    </xf>
    <xf numFmtId="3" fontId="2" fillId="2" borderId="25" xfId="2" applyNumberFormat="1" applyFont="1" applyFill="1" applyBorder="1" applyAlignment="1">
      <alignment horizontal="right" vertical="center" indent="1"/>
    </xf>
    <xf numFmtId="4" fontId="2" fillId="2" borderId="0" xfId="2" applyNumberFormat="1" applyFont="1" applyFill="1" applyBorder="1" applyAlignment="1">
      <alignment horizontal="right" vertical="center" indent="1"/>
    </xf>
    <xf numFmtId="4" fontId="2" fillId="2" borderId="26" xfId="2" applyNumberFormat="1" applyFont="1" applyFill="1" applyBorder="1" applyAlignment="1">
      <alignment horizontal="right" vertical="center" indent="1"/>
    </xf>
    <xf numFmtId="3" fontId="2" fillId="2" borderId="27" xfId="2" applyNumberFormat="1" applyFont="1" applyFill="1" applyBorder="1" applyAlignment="1">
      <alignment horizontal="right" vertical="center" indent="1"/>
    </xf>
    <xf numFmtId="3" fontId="2" fillId="2" borderId="28" xfId="2" applyNumberFormat="1" applyFont="1" applyFill="1" applyBorder="1" applyAlignment="1">
      <alignment horizontal="right" vertical="center" indent="1"/>
    </xf>
    <xf numFmtId="164" fontId="3" fillId="2" borderId="29" xfId="2" applyNumberFormat="1" applyFont="1" applyFill="1" applyBorder="1" applyAlignment="1">
      <alignment horizontal="right" vertical="center" indent="1"/>
    </xf>
    <xf numFmtId="3" fontId="2" fillId="2" borderId="30" xfId="2" applyNumberFormat="1" applyFont="1" applyFill="1" applyBorder="1" applyAlignment="1">
      <alignment horizontal="right" vertical="center" indent="1"/>
    </xf>
    <xf numFmtId="3" fontId="2" fillId="2" borderId="31" xfId="2" applyNumberFormat="1" applyFont="1" applyFill="1" applyBorder="1" applyAlignment="1">
      <alignment horizontal="right" vertical="center" indent="1"/>
    </xf>
    <xf numFmtId="4" fontId="2" fillId="2" borderId="32" xfId="2" applyNumberFormat="1" applyFont="1" applyFill="1" applyBorder="1" applyAlignment="1">
      <alignment horizontal="right" vertical="center" indent="1"/>
    </xf>
    <xf numFmtId="164" fontId="3" fillId="2" borderId="33" xfId="2" applyNumberFormat="1" applyFont="1" applyFill="1" applyBorder="1" applyAlignment="1">
      <alignment horizontal="right" vertical="center" indent="1"/>
    </xf>
    <xf numFmtId="3" fontId="2" fillId="2" borderId="26" xfId="2" applyNumberFormat="1" applyFont="1" applyFill="1" applyBorder="1" applyAlignment="1">
      <alignment horizontal="right" vertical="center" indent="1"/>
    </xf>
    <xf numFmtId="3" fontId="2" fillId="2" borderId="34" xfId="2" applyNumberFormat="1" applyFont="1" applyFill="1" applyBorder="1" applyAlignment="1">
      <alignment horizontal="right" vertical="center" indent="1"/>
    </xf>
    <xf numFmtId="164" fontId="3" fillId="2" borderId="39" xfId="2" applyNumberFormat="1" applyFont="1" applyFill="1" applyBorder="1" applyAlignment="1">
      <alignment horizontal="right" vertical="center" indent="1"/>
    </xf>
    <xf numFmtId="0" fontId="5" fillId="3" borderId="42" xfId="1" applyFont="1" applyFill="1" applyBorder="1" applyAlignment="1">
      <alignment horizontal="right" vertical="top" indent="1"/>
    </xf>
    <xf numFmtId="0" fontId="5" fillId="3" borderId="15" xfId="1" applyFont="1" applyFill="1" applyBorder="1" applyAlignment="1">
      <alignment horizontal="right" vertical="top" indent="1"/>
    </xf>
    <xf numFmtId="164" fontId="5" fillId="3" borderId="15" xfId="1" applyNumberFormat="1" applyFont="1" applyFill="1" applyBorder="1" applyAlignment="1">
      <alignment vertical="top"/>
    </xf>
    <xf numFmtId="164" fontId="5" fillId="3" borderId="15" xfId="1" applyNumberFormat="1" applyFont="1" applyFill="1" applyBorder="1" applyAlignment="1">
      <alignment horizontal="right" vertical="top" indent="1"/>
    </xf>
    <xf numFmtId="164" fontId="5" fillId="3" borderId="16" xfId="1" applyNumberFormat="1" applyFont="1" applyFill="1" applyBorder="1" applyAlignment="1">
      <alignment vertical="top"/>
    </xf>
    <xf numFmtId="164" fontId="2" fillId="2" borderId="19" xfId="2" applyNumberFormat="1" applyFont="1" applyFill="1" applyBorder="1" applyAlignment="1">
      <alignment horizontal="right" vertical="center" indent="1"/>
    </xf>
    <xf numFmtId="164" fontId="2" fillId="2" borderId="43" xfId="2" applyNumberFormat="1" applyFont="1" applyFill="1" applyBorder="1" applyAlignment="1">
      <alignment horizontal="left" vertical="top" wrapText="1" indent="1"/>
    </xf>
    <xf numFmtId="0" fontId="7" fillId="5" borderId="42" xfId="1" applyFont="1" applyFill="1" applyBorder="1" applyAlignment="1">
      <alignment horizontal="right" vertical="top" indent="1"/>
    </xf>
    <xf numFmtId="0" fontId="7" fillId="5" borderId="15" xfId="1" applyFont="1" applyFill="1" applyBorder="1" applyAlignment="1">
      <alignment horizontal="right" vertical="top" indent="1"/>
    </xf>
    <xf numFmtId="164" fontId="7" fillId="5" borderId="15" xfId="1" applyNumberFormat="1" applyFont="1" applyFill="1" applyBorder="1" applyAlignment="1">
      <alignment vertical="top"/>
    </xf>
    <xf numFmtId="164" fontId="7" fillId="5" borderId="15" xfId="1" applyNumberFormat="1" applyFont="1" applyFill="1" applyBorder="1" applyAlignment="1">
      <alignment horizontal="right" vertical="top" indent="1"/>
    </xf>
    <xf numFmtId="164" fontId="7" fillId="5" borderId="16" xfId="1" applyNumberFormat="1" applyFont="1" applyFill="1" applyBorder="1" applyAlignment="1">
      <alignment vertical="top"/>
    </xf>
    <xf numFmtId="3" fontId="2" fillId="2" borderId="44" xfId="2" applyNumberFormat="1" applyFont="1" applyFill="1" applyBorder="1" applyAlignment="1">
      <alignment horizontal="right" vertical="center" indent="1"/>
    </xf>
    <xf numFmtId="3" fontId="2" fillId="2" borderId="45" xfId="2" applyNumberFormat="1" applyFont="1" applyFill="1" applyBorder="1" applyAlignment="1">
      <alignment horizontal="right" vertical="center" indent="1"/>
    </xf>
    <xf numFmtId="3" fontId="2" fillId="2" borderId="46" xfId="2" applyNumberFormat="1" applyFont="1" applyFill="1" applyBorder="1" applyAlignment="1">
      <alignment horizontal="right" vertical="center" indent="1"/>
    </xf>
    <xf numFmtId="4" fontId="2" fillId="2" borderId="4" xfId="2" applyNumberFormat="1" applyFont="1" applyFill="1" applyBorder="1" applyAlignment="1">
      <alignment horizontal="right" vertical="center" indent="1"/>
    </xf>
    <xf numFmtId="164" fontId="3" fillId="2" borderId="47" xfId="2" applyNumberFormat="1" applyFont="1" applyFill="1" applyBorder="1" applyAlignment="1">
      <alignment horizontal="right" vertical="center" indent="1"/>
    </xf>
    <xf numFmtId="0" fontId="5" fillId="2" borderId="42" xfId="1" applyFont="1" applyFill="1" applyBorder="1" applyAlignment="1">
      <alignment horizontal="right" vertical="top" indent="1"/>
    </xf>
    <xf numFmtId="0" fontId="5" fillId="2" borderId="15" xfId="1" applyFont="1" applyFill="1" applyBorder="1" applyAlignment="1">
      <alignment horizontal="right" vertical="top" indent="1"/>
    </xf>
    <xf numFmtId="164" fontId="5" fillId="2" borderId="15" xfId="1" applyNumberFormat="1" applyFont="1" applyFill="1" applyBorder="1" applyAlignment="1">
      <alignment vertical="top"/>
    </xf>
    <xf numFmtId="164" fontId="5" fillId="2" borderId="15" xfId="1" applyNumberFormat="1" applyFont="1" applyFill="1" applyBorder="1" applyAlignment="1">
      <alignment horizontal="right" vertical="top" indent="1"/>
    </xf>
    <xf numFmtId="164" fontId="5" fillId="2" borderId="16" xfId="1" applyNumberFormat="1" applyFont="1" applyFill="1" applyBorder="1" applyAlignment="1">
      <alignment vertical="top"/>
    </xf>
    <xf numFmtId="0" fontId="2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2" fillId="0" borderId="0" xfId="1" applyFont="1" applyAlignment="1">
      <alignment horizontal="left" vertical="top"/>
    </xf>
    <xf numFmtId="3" fontId="2" fillId="0" borderId="19" xfId="2" applyNumberFormat="1" applyFont="1" applyFill="1" applyBorder="1" applyAlignment="1">
      <alignment horizontal="right" vertical="center" indent="1"/>
    </xf>
    <xf numFmtId="3" fontId="2" fillId="0" borderId="7" xfId="2" applyNumberFormat="1" applyFont="1" applyFill="1" applyBorder="1" applyAlignment="1">
      <alignment horizontal="right" vertical="center" indent="1"/>
    </xf>
    <xf numFmtId="4" fontId="2" fillId="2" borderId="24" xfId="2" applyNumberFormat="1" applyFont="1" applyFill="1" applyBorder="1" applyAlignment="1">
      <alignment horizontal="right" vertical="center" indent="1"/>
    </xf>
    <xf numFmtId="4" fontId="2" fillId="2" borderId="20" xfId="2" applyNumberFormat="1" applyFont="1" applyFill="1" applyBorder="1" applyAlignment="1">
      <alignment horizontal="right" vertical="center" indent="1"/>
    </xf>
    <xf numFmtId="4" fontId="2" fillId="2" borderId="21" xfId="2" applyNumberFormat="1" applyFont="1" applyFill="1" applyBorder="1" applyAlignment="1">
      <alignment horizontal="right" vertical="center" indent="1"/>
    </xf>
    <xf numFmtId="3" fontId="2" fillId="0" borderId="11" xfId="2" applyNumberFormat="1" applyFont="1" applyFill="1" applyBorder="1" applyAlignment="1">
      <alignment horizontal="right" vertical="center" indent="1"/>
    </xf>
    <xf numFmtId="3" fontId="5" fillId="4" borderId="36" xfId="2" applyNumberFormat="1" applyFont="1" applyFill="1" applyBorder="1" applyAlignment="1">
      <alignment horizontal="center" vertical="top"/>
    </xf>
    <xf numFmtId="3" fontId="5" fillId="4" borderId="38" xfId="2" applyNumberFormat="1" applyFont="1" applyFill="1" applyBorder="1" applyAlignment="1">
      <alignment horizontal="left" vertical="top" indent="1"/>
    </xf>
    <xf numFmtId="3" fontId="5" fillId="4" borderId="38" xfId="2" applyNumberFormat="1" applyFont="1" applyFill="1" applyBorder="1" applyAlignment="1">
      <alignment horizontal="right" vertical="top" indent="1"/>
    </xf>
    <xf numFmtId="164" fontId="5" fillId="4" borderId="38" xfId="2" applyNumberFormat="1" applyFont="1" applyFill="1" applyBorder="1" applyAlignment="1">
      <alignment vertical="top"/>
    </xf>
    <xf numFmtId="3" fontId="5" fillId="4" borderId="37" xfId="2" applyNumberFormat="1" applyFont="1" applyFill="1" applyBorder="1" applyAlignment="1">
      <alignment horizontal="right" vertical="top" indent="1"/>
    </xf>
    <xf numFmtId="3" fontId="26" fillId="4" borderId="9" xfId="2" applyNumberFormat="1" applyFont="1" applyFill="1" applyBorder="1" applyAlignment="1">
      <alignment horizontal="center" vertical="top"/>
    </xf>
    <xf numFmtId="164" fontId="2" fillId="2" borderId="26" xfId="2" applyNumberFormat="1" applyFont="1" applyFill="1" applyBorder="1" applyAlignment="1">
      <alignment horizontal="right" vertical="center" indent="1"/>
    </xf>
    <xf numFmtId="164" fontId="2" fillId="2" borderId="0" xfId="2" applyNumberFormat="1" applyFont="1" applyFill="1" applyBorder="1" applyAlignment="1">
      <alignment horizontal="right" vertical="center" indent="1"/>
    </xf>
    <xf numFmtId="164" fontId="2" fillId="2" borderId="35" xfId="2" applyNumberFormat="1" applyFont="1" applyFill="1" applyBorder="1" applyAlignment="1">
      <alignment horizontal="right" vertical="center" indent="1"/>
    </xf>
    <xf numFmtId="164" fontId="2" fillId="2" borderId="22" xfId="2" applyNumberFormat="1" applyFont="1" applyFill="1" applyBorder="1" applyAlignment="1">
      <alignment horizontal="right" vertical="center" indent="1"/>
    </xf>
    <xf numFmtId="165" fontId="2" fillId="2" borderId="20" xfId="2" applyNumberFormat="1" applyFont="1" applyFill="1" applyBorder="1" applyAlignment="1">
      <alignment horizontal="right" vertical="center" indent="1"/>
    </xf>
    <xf numFmtId="164" fontId="2" fillId="2" borderId="31" xfId="2" applyNumberFormat="1" applyFont="1" applyFill="1" applyBorder="1" applyAlignment="1">
      <alignment horizontal="right" vertical="center" indent="1"/>
    </xf>
    <xf numFmtId="4" fontId="3" fillId="2" borderId="23" xfId="2" applyNumberFormat="1" applyFont="1" applyFill="1" applyBorder="1" applyAlignment="1">
      <alignment horizontal="right" vertical="center" indent="1"/>
    </xf>
    <xf numFmtId="4" fontId="25" fillId="2" borderId="6" xfId="2" applyNumberFormat="1" applyFont="1" applyFill="1" applyBorder="1" applyAlignment="1">
      <alignment horizontal="left" vertical="top" wrapText="1" indent="2"/>
    </xf>
    <xf numFmtId="164" fontId="2" fillId="0" borderId="7" xfId="2" applyNumberFormat="1" applyFont="1" applyFill="1" applyBorder="1" applyAlignment="1">
      <alignment horizontal="right" vertical="center" indent="1"/>
    </xf>
    <xf numFmtId="164" fontId="2" fillId="2" borderId="44" xfId="2" applyNumberFormat="1" applyFont="1" applyFill="1" applyBorder="1" applyAlignment="1">
      <alignment horizontal="right" vertical="center" indent="1"/>
    </xf>
    <xf numFmtId="4" fontId="25" fillId="2" borderId="17" xfId="2" applyNumberFormat="1" applyFont="1" applyFill="1" applyBorder="1" applyAlignment="1">
      <alignment horizontal="left" vertical="top" wrapText="1"/>
    </xf>
    <xf numFmtId="4" fontId="25" fillId="2" borderId="26" xfId="2" applyNumberFormat="1" applyFont="1" applyFill="1" applyBorder="1" applyAlignment="1">
      <alignment horizontal="left" vertical="top" wrapText="1"/>
    </xf>
    <xf numFmtId="4" fontId="25" fillId="2" borderId="18" xfId="2" applyNumberFormat="1" applyFont="1" applyFill="1" applyBorder="1" applyAlignment="1">
      <alignment horizontal="left" vertical="top" wrapText="1"/>
    </xf>
    <xf numFmtId="3" fontId="25" fillId="2" borderId="21" xfId="2" applyNumberFormat="1" applyFont="1" applyFill="1" applyBorder="1" applyAlignment="1">
      <alignment horizontal="right" vertical="center" indent="1"/>
    </xf>
    <xf numFmtId="165" fontId="2" fillId="2" borderId="21" xfId="2" applyNumberFormat="1" applyFont="1" applyFill="1" applyBorder="1" applyAlignment="1">
      <alignment horizontal="right" vertical="center" indent="1"/>
    </xf>
    <xf numFmtId="0" fontId="6" fillId="0" borderId="0" xfId="1" applyFont="1" applyAlignment="1">
      <alignment vertical="top"/>
    </xf>
    <xf numFmtId="0" fontId="2" fillId="0" borderId="0" xfId="1" applyFont="1" applyAlignment="1"/>
    <xf numFmtId="164" fontId="25" fillId="2" borderId="43" xfId="2" applyNumberFormat="1" applyFont="1" applyFill="1" applyBorder="1" applyAlignment="1">
      <alignment horizontal="left" vertical="top" wrapText="1" indent="1"/>
    </xf>
    <xf numFmtId="3" fontId="29" fillId="4" borderId="16" xfId="2" applyNumberFormat="1" applyFont="1" applyFill="1" applyBorder="1" applyAlignment="1">
      <alignment horizontal="right" vertical="top" indent="1"/>
    </xf>
    <xf numFmtId="4" fontId="2" fillId="2" borderId="18" xfId="2" applyNumberFormat="1" applyFont="1" applyFill="1" applyBorder="1" applyAlignment="1">
      <alignment horizontal="left" vertical="top" wrapText="1" indent="2"/>
    </xf>
    <xf numFmtId="164" fontId="2" fillId="0" borderId="19" xfId="2" applyNumberFormat="1" applyFont="1" applyFill="1" applyBorder="1" applyAlignment="1">
      <alignment horizontal="right" vertical="center" indent="1"/>
    </xf>
    <xf numFmtId="3" fontId="2" fillId="0" borderId="20" xfId="2" applyNumberFormat="1" applyFont="1" applyFill="1" applyBorder="1" applyAlignment="1">
      <alignment horizontal="right" vertical="center" indent="1"/>
    </xf>
    <xf numFmtId="3" fontId="2" fillId="0" borderId="21" xfId="2" applyNumberFormat="1" applyFont="1" applyFill="1" applyBorder="1" applyAlignment="1">
      <alignment horizontal="right" vertical="center" indent="1"/>
    </xf>
    <xf numFmtId="4" fontId="2" fillId="0" borderId="26" xfId="2" applyNumberFormat="1" applyFont="1" applyFill="1" applyBorder="1" applyAlignment="1">
      <alignment horizontal="right" vertical="center" indent="1"/>
    </xf>
    <xf numFmtId="164" fontId="3" fillId="0" borderId="23" xfId="2" applyNumberFormat="1" applyFont="1" applyFill="1" applyBorder="1" applyAlignment="1">
      <alignment horizontal="right" vertical="center" indent="1"/>
    </xf>
    <xf numFmtId="4" fontId="3" fillId="2" borderId="17" xfId="2" applyNumberFormat="1" applyFont="1" applyFill="1" applyBorder="1" applyAlignment="1">
      <alignment horizontal="left" vertical="top" wrapText="1"/>
    </xf>
    <xf numFmtId="4" fontId="3" fillId="2" borderId="26" xfId="2" applyNumberFormat="1" applyFont="1" applyFill="1" applyBorder="1" applyAlignment="1">
      <alignment horizontal="left" vertical="top" wrapText="1"/>
    </xf>
    <xf numFmtId="4" fontId="3" fillId="2" borderId="18" xfId="2" applyNumberFormat="1" applyFont="1" applyFill="1" applyBorder="1" applyAlignment="1">
      <alignment horizontal="left" vertical="top" wrapText="1"/>
    </xf>
    <xf numFmtId="164" fontId="25" fillId="2" borderId="6" xfId="2" applyNumberFormat="1" applyFont="1" applyFill="1" applyBorder="1" applyAlignment="1">
      <alignment horizontal="left" vertical="top" wrapText="1" indent="1"/>
    </xf>
    <xf numFmtId="3" fontId="2" fillId="0" borderId="26" xfId="2" applyNumberFormat="1" applyFont="1" applyFill="1" applyBorder="1" applyAlignment="1">
      <alignment horizontal="right" vertical="center" indent="1"/>
    </xf>
    <xf numFmtId="4" fontId="2" fillId="2" borderId="17" xfId="2" applyNumberFormat="1" applyFont="1" applyFill="1" applyBorder="1" applyAlignment="1">
      <alignment horizontal="left" vertical="top" wrapText="1"/>
    </xf>
    <xf numFmtId="4" fontId="2" fillId="2" borderId="26" xfId="2" applyNumberFormat="1" applyFont="1" applyFill="1" applyBorder="1" applyAlignment="1">
      <alignment horizontal="left" vertical="top" wrapText="1"/>
    </xf>
    <xf numFmtId="4" fontId="2" fillId="2" borderId="18" xfId="2" applyNumberFormat="1" applyFont="1" applyFill="1" applyBorder="1" applyAlignment="1">
      <alignment horizontal="left" vertical="top" wrapText="1"/>
    </xf>
    <xf numFmtId="4" fontId="2" fillId="0" borderId="17" xfId="2" applyNumberFormat="1" applyFont="1" applyFill="1" applyBorder="1" applyAlignment="1">
      <alignment horizontal="left" vertical="top" wrapText="1"/>
    </xf>
    <xf numFmtId="4" fontId="2" fillId="0" borderId="26" xfId="2" applyNumberFormat="1" applyFont="1" applyFill="1" applyBorder="1" applyAlignment="1">
      <alignment horizontal="left" vertical="top" wrapText="1"/>
    </xf>
    <xf numFmtId="4" fontId="2" fillId="0" borderId="18" xfId="2" applyNumberFormat="1" applyFont="1" applyFill="1" applyBorder="1" applyAlignment="1">
      <alignment horizontal="left" vertical="top" wrapText="1"/>
    </xf>
    <xf numFmtId="4" fontId="2" fillId="2" borderId="18" xfId="2" applyNumberFormat="1" applyFont="1" applyFill="1" applyBorder="1" applyAlignment="1">
      <alignment horizontal="left" vertical="top" wrapText="1" indent="2"/>
    </xf>
    <xf numFmtId="165" fontId="2" fillId="0" borderId="21" xfId="2" applyNumberFormat="1" applyFont="1" applyFill="1" applyBorder="1" applyAlignment="1">
      <alignment horizontal="right" vertical="center" indent="1"/>
    </xf>
    <xf numFmtId="4" fontId="2" fillId="0" borderId="22" xfId="2" applyNumberFormat="1" applyFont="1" applyFill="1" applyBorder="1" applyAlignment="1">
      <alignment horizontal="right" vertical="center" indent="1"/>
    </xf>
    <xf numFmtId="4" fontId="3" fillId="0" borderId="23" xfId="2" applyNumberFormat="1" applyFont="1" applyFill="1" applyBorder="1" applyAlignment="1">
      <alignment horizontal="right" vertical="center" indent="1"/>
    </xf>
    <xf numFmtId="4" fontId="2" fillId="0" borderId="20" xfId="2" applyNumberFormat="1" applyFont="1" applyFill="1" applyBorder="1" applyAlignment="1">
      <alignment horizontal="right" vertical="center" indent="1"/>
    </xf>
    <xf numFmtId="164" fontId="2" fillId="2" borderId="21" xfId="2" applyNumberFormat="1" applyFont="1" applyFill="1" applyBorder="1" applyAlignment="1">
      <alignment horizontal="right" vertical="center" indent="1"/>
    </xf>
    <xf numFmtId="164" fontId="2" fillId="2" borderId="3" xfId="2" applyNumberFormat="1" applyFont="1" applyFill="1" applyBorder="1" applyAlignment="1">
      <alignment horizontal="right" vertical="center" indent="1"/>
    </xf>
    <xf numFmtId="4" fontId="2" fillId="0" borderId="17" xfId="2" applyNumberFormat="1" applyFont="1" applyFill="1" applyBorder="1" applyAlignment="1">
      <alignment horizontal="left" vertical="top" wrapText="1"/>
    </xf>
    <xf numFmtId="4" fontId="2" fillId="0" borderId="26" xfId="2" applyNumberFormat="1" applyFont="1" applyFill="1" applyBorder="1" applyAlignment="1">
      <alignment horizontal="left" vertical="top" wrapText="1"/>
    </xf>
    <xf numFmtId="4" fontId="2" fillId="0" borderId="18" xfId="2" applyNumberFormat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center" vertical="top"/>
    </xf>
    <xf numFmtId="4" fontId="2" fillId="2" borderId="17" xfId="2" applyNumberFormat="1" applyFont="1" applyFill="1" applyBorder="1" applyAlignment="1">
      <alignment horizontal="left" vertical="top" wrapText="1"/>
    </xf>
    <xf numFmtId="4" fontId="2" fillId="2" borderId="26" xfId="2" applyNumberFormat="1" applyFont="1" applyFill="1" applyBorder="1" applyAlignment="1">
      <alignment horizontal="left" vertical="top" wrapText="1"/>
    </xf>
    <xf numFmtId="4" fontId="2" fillId="2" borderId="18" xfId="2" applyNumberFormat="1" applyFont="1" applyFill="1" applyBorder="1" applyAlignment="1">
      <alignment horizontal="left" vertical="top" wrapText="1"/>
    </xf>
    <xf numFmtId="4" fontId="2" fillId="2" borderId="17" xfId="2" applyNumberFormat="1" applyFont="1" applyFill="1" applyBorder="1" applyAlignment="1">
      <alignment horizontal="left" vertical="top" wrapText="1" indent="2"/>
    </xf>
    <xf numFmtId="4" fontId="2" fillId="2" borderId="18" xfId="2" applyNumberFormat="1" applyFont="1" applyFill="1" applyBorder="1" applyAlignment="1">
      <alignment horizontal="left" vertical="top" wrapText="1" indent="2"/>
    </xf>
    <xf numFmtId="164" fontId="2" fillId="2" borderId="6" xfId="2" applyNumberFormat="1" applyFont="1" applyFill="1" applyBorder="1" applyAlignment="1">
      <alignment horizontal="left" vertical="center" wrapText="1" indent="1"/>
    </xf>
    <xf numFmtId="164" fontId="2" fillId="2" borderId="10" xfId="2" applyNumberFormat="1" applyFont="1" applyFill="1" applyBorder="1" applyAlignment="1">
      <alignment horizontal="left" vertical="center" wrapText="1" indent="1"/>
    </xf>
    <xf numFmtId="4" fontId="25" fillId="2" borderId="17" xfId="2" applyNumberFormat="1" applyFont="1" applyFill="1" applyBorder="1" applyAlignment="1">
      <alignment horizontal="left" vertical="top" wrapText="1" indent="2"/>
    </xf>
    <xf numFmtId="4" fontId="25" fillId="2" borderId="18" xfId="2" applyNumberFormat="1" applyFont="1" applyFill="1" applyBorder="1" applyAlignment="1">
      <alignment horizontal="left" vertical="top" wrapText="1" indent="2"/>
    </xf>
    <xf numFmtId="3" fontId="26" fillId="4" borderId="40" xfId="2" applyNumberFormat="1" applyFont="1" applyFill="1" applyBorder="1" applyAlignment="1">
      <alignment horizontal="center" vertical="top"/>
    </xf>
    <xf numFmtId="3" fontId="26" fillId="4" borderId="41" xfId="2" applyNumberFormat="1" applyFont="1" applyFill="1" applyBorder="1" applyAlignment="1">
      <alignment horizontal="center" vertical="top"/>
    </xf>
    <xf numFmtId="3" fontId="5" fillId="4" borderId="9" xfId="2" applyNumberFormat="1" applyFont="1" applyFill="1" applyBorder="1" applyAlignment="1">
      <alignment horizontal="center" vertical="top"/>
    </xf>
    <xf numFmtId="3" fontId="5" fillId="4" borderId="10" xfId="2" applyNumberFormat="1" applyFont="1" applyFill="1" applyBorder="1" applyAlignment="1">
      <alignment horizontal="center" vertical="top"/>
    </xf>
    <xf numFmtId="3" fontId="25" fillId="0" borderId="3" xfId="2" applyNumberFormat="1" applyFont="1" applyFill="1" applyBorder="1" applyAlignment="1">
      <alignment horizontal="left" vertical="top" wrapText="1"/>
    </xf>
    <xf numFmtId="3" fontId="25" fillId="0" borderId="7" xfId="2" applyNumberFormat="1" applyFont="1" applyFill="1" applyBorder="1" applyAlignment="1">
      <alignment horizontal="left" vertical="top" wrapText="1"/>
    </xf>
    <xf numFmtId="3" fontId="25" fillId="0" borderId="11" xfId="2" applyNumberFormat="1" applyFont="1" applyFill="1" applyBorder="1" applyAlignment="1">
      <alignment horizontal="left" vertical="top" wrapText="1"/>
    </xf>
    <xf numFmtId="4" fontId="25" fillId="0" borderId="58" xfId="2" applyNumberFormat="1" applyFont="1" applyFill="1" applyBorder="1" applyAlignment="1">
      <alignment horizontal="left" vertical="top" wrapText="1"/>
    </xf>
    <xf numFmtId="4" fontId="25" fillId="0" borderId="32" xfId="2" applyNumberFormat="1" applyFont="1" applyFill="1" applyBorder="1" applyAlignment="1">
      <alignment horizontal="left" vertical="top" wrapText="1"/>
    </xf>
    <xf numFmtId="4" fontId="25" fillId="0" borderId="57" xfId="2" applyNumberFormat="1" applyFont="1" applyFill="1" applyBorder="1" applyAlignment="1">
      <alignment horizontal="left" vertical="top" wrapText="1"/>
    </xf>
    <xf numFmtId="164" fontId="25" fillId="2" borderId="3" xfId="2" applyNumberFormat="1" applyFont="1" applyFill="1" applyBorder="1" applyAlignment="1">
      <alignment horizontal="center" vertical="top" wrapText="1"/>
    </xf>
    <xf numFmtId="164" fontId="25" fillId="2" borderId="11" xfId="2" applyNumberFormat="1" applyFont="1" applyFill="1" applyBorder="1" applyAlignment="1">
      <alignment horizontal="center" vertical="top" wrapText="1"/>
    </xf>
    <xf numFmtId="3" fontId="25" fillId="0" borderId="3" xfId="2" applyNumberFormat="1" applyFont="1" applyFill="1" applyBorder="1" applyAlignment="1">
      <alignment horizontal="center" vertical="top" wrapText="1"/>
    </xf>
    <xf numFmtId="3" fontId="25" fillId="0" borderId="7" xfId="2" applyNumberFormat="1" applyFont="1" applyFill="1" applyBorder="1" applyAlignment="1">
      <alignment horizontal="center" vertical="top" wrapText="1"/>
    </xf>
    <xf numFmtId="3" fontId="25" fillId="0" borderId="11" xfId="2" applyNumberFormat="1" applyFont="1" applyFill="1" applyBorder="1" applyAlignment="1">
      <alignment horizontal="center" vertical="top" wrapText="1"/>
    </xf>
    <xf numFmtId="164" fontId="25" fillId="2" borderId="7" xfId="2" applyNumberFormat="1" applyFont="1" applyFill="1" applyBorder="1" applyAlignment="1">
      <alignment horizontal="center" vertical="top" wrapText="1"/>
    </xf>
    <xf numFmtId="164" fontId="25" fillId="2" borderId="3" xfId="2" applyNumberFormat="1" applyFont="1" applyFill="1" applyBorder="1" applyAlignment="1">
      <alignment horizontal="left" vertical="center" wrapText="1" indent="1"/>
    </xf>
    <xf numFmtId="164" fontId="25" fillId="2" borderId="7" xfId="2" applyNumberFormat="1" applyFont="1" applyFill="1" applyBorder="1" applyAlignment="1">
      <alignment horizontal="left" vertical="center" wrapText="1" indent="1"/>
    </xf>
    <xf numFmtId="164" fontId="25" fillId="2" borderId="11" xfId="2" applyNumberFormat="1" applyFont="1" applyFill="1" applyBorder="1" applyAlignment="1">
      <alignment horizontal="left" vertical="center" wrapText="1" indent="1"/>
    </xf>
    <xf numFmtId="164" fontId="2" fillId="2" borderId="7" xfId="2" applyNumberFormat="1" applyFont="1" applyFill="1" applyBorder="1" applyAlignment="1">
      <alignment horizontal="left" vertical="center" wrapText="1" indent="1"/>
    </xf>
    <xf numFmtId="164" fontId="2" fillId="2" borderId="11" xfId="2" applyNumberFormat="1" applyFont="1" applyFill="1" applyBorder="1" applyAlignment="1">
      <alignment horizontal="left" vertical="center" wrapText="1" indent="1"/>
    </xf>
    <xf numFmtId="4" fontId="28" fillId="2" borderId="17" xfId="2" applyNumberFormat="1" applyFont="1" applyFill="1" applyBorder="1" applyAlignment="1">
      <alignment horizontal="left" vertical="top" wrapText="1"/>
    </xf>
    <xf numFmtId="4" fontId="28" fillId="2" borderId="26" xfId="2" applyNumberFormat="1" applyFont="1" applyFill="1" applyBorder="1" applyAlignment="1">
      <alignment horizontal="left" vertical="top" wrapText="1"/>
    </xf>
    <xf numFmtId="4" fontId="28" fillId="2" borderId="18" xfId="2" applyNumberFormat="1" applyFont="1" applyFill="1" applyBorder="1" applyAlignment="1">
      <alignment horizontal="left" vertical="top" wrapText="1"/>
    </xf>
    <xf numFmtId="4" fontId="25" fillId="2" borderId="17" xfId="2" applyNumberFormat="1" applyFont="1" applyFill="1" applyBorder="1" applyAlignment="1">
      <alignment horizontal="left" vertical="top" wrapText="1"/>
    </xf>
    <xf numFmtId="4" fontId="25" fillId="2" borderId="26" xfId="2" applyNumberFormat="1" applyFont="1" applyFill="1" applyBorder="1" applyAlignment="1">
      <alignment horizontal="left" vertical="top" wrapText="1"/>
    </xf>
    <xf numFmtId="4" fontId="25" fillId="2" borderId="18" xfId="2" applyNumberFormat="1" applyFont="1" applyFill="1" applyBorder="1" applyAlignment="1">
      <alignment horizontal="left" vertical="top" wrapText="1"/>
    </xf>
    <xf numFmtId="3" fontId="5" fillId="0" borderId="3" xfId="2" applyNumberFormat="1" applyFont="1" applyFill="1" applyBorder="1" applyAlignment="1">
      <alignment horizontal="center" vertical="top"/>
    </xf>
    <xf numFmtId="3" fontId="5" fillId="0" borderId="7" xfId="2" applyNumberFormat="1" applyFont="1" applyFill="1" applyBorder="1" applyAlignment="1">
      <alignment horizontal="center" vertical="top"/>
    </xf>
    <xf numFmtId="3" fontId="5" fillId="0" borderId="11" xfId="2" applyNumberFormat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top" wrapText="1"/>
    </xf>
    <xf numFmtId="4" fontId="2" fillId="2" borderId="36" xfId="2" applyNumberFormat="1" applyFont="1" applyFill="1" applyBorder="1" applyAlignment="1">
      <alignment horizontal="left" vertical="top" wrapText="1"/>
    </xf>
    <xf numFmtId="4" fontId="2" fillId="2" borderId="38" xfId="2" applyNumberFormat="1" applyFont="1" applyFill="1" applyBorder="1" applyAlignment="1">
      <alignment horizontal="left" vertical="top" wrapText="1"/>
    </xf>
    <xf numFmtId="4" fontId="2" fillId="2" borderId="37" xfId="2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3" fontId="4" fillId="2" borderId="1" xfId="2" applyNumberFormat="1" applyFont="1" applyFill="1" applyBorder="1" applyAlignment="1">
      <alignment horizontal="center" vertical="top" wrapText="1"/>
    </xf>
    <xf numFmtId="3" fontId="4" fillId="2" borderId="4" xfId="2" applyNumberFormat="1" applyFont="1" applyFill="1" applyBorder="1" applyAlignment="1">
      <alignment horizontal="center" vertical="top" wrapText="1"/>
    </xf>
    <xf numFmtId="3" fontId="4" fillId="2" borderId="2" xfId="2" applyNumberFormat="1" applyFont="1" applyFill="1" applyBorder="1" applyAlignment="1">
      <alignment horizontal="center" vertical="top" wrapText="1"/>
    </xf>
    <xf numFmtId="3" fontId="4" fillId="2" borderId="5" xfId="2" applyNumberFormat="1" applyFont="1" applyFill="1" applyBorder="1" applyAlignment="1">
      <alignment horizontal="center" vertical="top" wrapText="1"/>
    </xf>
    <xf numFmtId="3" fontId="4" fillId="2" borderId="0" xfId="2" applyNumberFormat="1" applyFont="1" applyFill="1" applyBorder="1" applyAlignment="1">
      <alignment horizontal="center" vertical="top" wrapText="1"/>
    </xf>
    <xf numFmtId="3" fontId="4" fillId="2" borderId="6" xfId="2" applyNumberFormat="1" applyFont="1" applyFill="1" applyBorder="1" applyAlignment="1">
      <alignment horizontal="center" vertical="top" wrapText="1"/>
    </xf>
    <xf numFmtId="3" fontId="4" fillId="2" borderId="8" xfId="2" applyNumberFormat="1" applyFont="1" applyFill="1" applyBorder="1" applyAlignment="1">
      <alignment horizontal="center" vertical="top" wrapText="1"/>
    </xf>
    <xf numFmtId="3" fontId="4" fillId="2" borderId="9" xfId="2" applyNumberFormat="1" applyFont="1" applyFill="1" applyBorder="1" applyAlignment="1">
      <alignment horizontal="center" vertical="top" wrapText="1"/>
    </xf>
    <xf numFmtId="3" fontId="4" fillId="2" borderId="10" xfId="2" applyNumberFormat="1" applyFont="1" applyFill="1" applyBorder="1" applyAlignment="1">
      <alignment horizontal="center" vertical="top" wrapText="1"/>
    </xf>
    <xf numFmtId="4" fontId="25" fillId="0" borderId="17" xfId="2" applyNumberFormat="1" applyFont="1" applyFill="1" applyBorder="1" applyAlignment="1">
      <alignment horizontal="left" vertical="top" wrapText="1"/>
    </xf>
    <xf numFmtId="4" fontId="25" fillId="0" borderId="26" xfId="2" applyNumberFormat="1" applyFont="1" applyFill="1" applyBorder="1" applyAlignment="1">
      <alignment horizontal="left" vertical="top" wrapText="1"/>
    </xf>
    <xf numFmtId="4" fontId="25" fillId="0" borderId="18" xfId="2" applyNumberFormat="1" applyFont="1" applyFill="1" applyBorder="1" applyAlignment="1">
      <alignment horizontal="left" vertical="top" wrapText="1"/>
    </xf>
    <xf numFmtId="0" fontId="5" fillId="2" borderId="14" xfId="1" applyFont="1" applyFill="1" applyBorder="1" applyAlignment="1">
      <alignment horizontal="left" vertical="top"/>
    </xf>
    <xf numFmtId="0" fontId="5" fillId="2" borderId="15" xfId="1" applyFont="1" applyFill="1" applyBorder="1" applyAlignment="1">
      <alignment horizontal="left" vertical="top"/>
    </xf>
    <xf numFmtId="0" fontId="5" fillId="2" borderId="16" xfId="1" applyFont="1" applyFill="1" applyBorder="1" applyAlignment="1">
      <alignment horizontal="left" vertical="top"/>
    </xf>
    <xf numFmtId="0" fontId="7" fillId="5" borderId="14" xfId="1" applyFont="1" applyFill="1" applyBorder="1" applyAlignment="1">
      <alignment horizontal="left" vertical="top"/>
    </xf>
    <xf numFmtId="0" fontId="7" fillId="5" borderId="15" xfId="1" applyFont="1" applyFill="1" applyBorder="1" applyAlignment="1">
      <alignment horizontal="left" vertical="top"/>
    </xf>
    <xf numFmtId="0" fontId="7" fillId="5" borderId="16" xfId="1" applyFont="1" applyFill="1" applyBorder="1" applyAlignment="1">
      <alignment horizontal="left" vertical="top"/>
    </xf>
    <xf numFmtId="0" fontId="5" fillId="3" borderId="14" xfId="1" applyFont="1" applyFill="1" applyBorder="1" applyAlignment="1">
      <alignment horizontal="left" vertical="top"/>
    </xf>
    <xf numFmtId="0" fontId="5" fillId="3" borderId="15" xfId="1" applyFont="1" applyFill="1" applyBorder="1" applyAlignment="1">
      <alignment horizontal="left" vertical="top"/>
    </xf>
    <xf numFmtId="0" fontId="5" fillId="3" borderId="16" xfId="1" applyFont="1" applyFill="1" applyBorder="1" applyAlignment="1">
      <alignment horizontal="left" vertical="top"/>
    </xf>
    <xf numFmtId="164" fontId="25" fillId="2" borderId="3" xfId="2" applyNumberFormat="1" applyFont="1" applyFill="1" applyBorder="1" applyAlignment="1">
      <alignment horizontal="center" vertical="top"/>
    </xf>
    <xf numFmtId="164" fontId="25" fillId="2" borderId="7" xfId="2" applyNumberFormat="1" applyFont="1" applyFill="1" applyBorder="1" applyAlignment="1">
      <alignment horizontal="center" vertical="top"/>
    </xf>
    <xf numFmtId="164" fontId="25" fillId="2" borderId="11" xfId="2" applyNumberFormat="1" applyFont="1" applyFill="1" applyBorder="1" applyAlignment="1">
      <alignment horizontal="center" vertical="top"/>
    </xf>
    <xf numFmtId="164" fontId="2" fillId="2" borderId="3" xfId="2" applyNumberFormat="1" applyFont="1" applyFill="1" applyBorder="1" applyAlignment="1">
      <alignment horizontal="center" vertical="center" wrapText="1"/>
    </xf>
    <xf numFmtId="164" fontId="2" fillId="2" borderId="7" xfId="2" applyNumberFormat="1" applyFont="1" applyFill="1" applyBorder="1" applyAlignment="1">
      <alignment horizontal="center" vertical="center" wrapText="1"/>
    </xf>
    <xf numFmtId="164" fontId="2" fillId="2" borderId="11" xfId="2" applyNumberFormat="1" applyFont="1" applyFill="1" applyBorder="1" applyAlignment="1">
      <alignment horizontal="center" vertical="center" wrapText="1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rmální 2" xfId="1"/>
    <cellStyle name="normální_List1" xfId="2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L195"/>
  <sheetViews>
    <sheetView tabSelected="1" zoomScale="80" zoomScaleNormal="80" workbookViewId="0">
      <selection activeCell="B7" sqref="B7:D7"/>
    </sheetView>
  </sheetViews>
  <sheetFormatPr defaultColWidth="9.59765625" defaultRowHeight="11.25"/>
  <cols>
    <col min="1" max="1" width="2.19921875" style="1" customWidth="1"/>
    <col min="2" max="2" width="5.796875" style="1" customWidth="1"/>
    <col min="3" max="3" width="82.59765625" style="1" customWidth="1"/>
    <col min="4" max="4" width="79.19921875" style="1" customWidth="1"/>
    <col min="5" max="5" width="10.59765625" style="1" customWidth="1"/>
    <col min="6" max="8" width="9.3984375" style="1" customWidth="1"/>
    <col min="9" max="9" width="9.3984375" style="2" customWidth="1"/>
    <col min="10" max="10" width="22.3984375" style="3" customWidth="1"/>
    <col min="11" max="11" width="4.796875" style="1" customWidth="1"/>
    <col min="12" max="16384" width="9.59765625" style="1"/>
  </cols>
  <sheetData>
    <row r="1" spans="2:12" ht="12" thickBot="1"/>
    <row r="2" spans="2:12" ht="22.9" customHeight="1">
      <c r="B2" s="176" t="s">
        <v>24</v>
      </c>
      <c r="C2" s="177"/>
      <c r="D2" s="178"/>
      <c r="E2" s="161" t="s">
        <v>0</v>
      </c>
      <c r="F2" s="167" t="s">
        <v>27</v>
      </c>
      <c r="G2" s="168"/>
      <c r="H2" s="168"/>
      <c r="I2" s="169"/>
      <c r="J2" s="173" t="s">
        <v>1</v>
      </c>
    </row>
    <row r="3" spans="2:12" ht="16.149999999999999" customHeight="1" thickBot="1">
      <c r="B3" s="179"/>
      <c r="C3" s="180"/>
      <c r="D3" s="181"/>
      <c r="E3" s="162"/>
      <c r="F3" s="170"/>
      <c r="G3" s="171"/>
      <c r="H3" s="171"/>
      <c r="I3" s="172"/>
      <c r="J3" s="174"/>
    </row>
    <row r="4" spans="2:12" ht="34.5" thickBot="1">
      <c r="B4" s="182"/>
      <c r="C4" s="183"/>
      <c r="D4" s="184"/>
      <c r="E4" s="163"/>
      <c r="F4" s="4" t="s">
        <v>2</v>
      </c>
      <c r="G4" s="4" t="s">
        <v>3</v>
      </c>
      <c r="H4" s="4" t="s">
        <v>4</v>
      </c>
      <c r="I4" s="5" t="s">
        <v>5</v>
      </c>
      <c r="J4" s="175"/>
    </row>
    <row r="5" spans="2:12" s="9" customFormat="1" ht="13.5" thickBot="1">
      <c r="B5" s="6" t="s">
        <v>6</v>
      </c>
      <c r="C5" s="7"/>
      <c r="D5" s="7"/>
      <c r="E5" s="7"/>
      <c r="F5" s="7"/>
      <c r="G5" s="7"/>
      <c r="H5" s="7"/>
      <c r="I5" s="7"/>
      <c r="J5" s="8"/>
    </row>
    <row r="6" spans="2:12" ht="13.5" thickBot="1">
      <c r="B6" s="10">
        <v>1</v>
      </c>
      <c r="C6" s="11" t="s">
        <v>28</v>
      </c>
      <c r="D6" s="11"/>
      <c r="E6" s="12"/>
      <c r="F6" s="12"/>
      <c r="G6" s="13"/>
      <c r="H6" s="13"/>
      <c r="I6" s="13">
        <f>SUM(I7:I9)</f>
        <v>0</v>
      </c>
      <c r="J6" s="15"/>
    </row>
    <row r="7" spans="2:12" ht="27" customHeight="1">
      <c r="B7" s="116" t="s">
        <v>39</v>
      </c>
      <c r="C7" s="117"/>
      <c r="D7" s="118"/>
      <c r="E7" s="93">
        <v>20</v>
      </c>
      <c r="F7" s="113"/>
      <c r="G7" s="95">
        <v>1</v>
      </c>
      <c r="H7" s="111">
        <f>F7/G7</f>
        <v>0</v>
      </c>
      <c r="I7" s="112">
        <f>H7*E7*F7</f>
        <v>0</v>
      </c>
      <c r="J7" s="135"/>
      <c r="L7" s="89"/>
    </row>
    <row r="8" spans="2:12" ht="26.45" customHeight="1">
      <c r="B8" s="122"/>
      <c r="C8" s="123"/>
      <c r="D8" s="124"/>
      <c r="E8" s="93">
        <v>20</v>
      </c>
      <c r="F8" s="64"/>
      <c r="G8" s="18">
        <v>1</v>
      </c>
      <c r="H8" s="19">
        <f t="shared" ref="H8" si="0">F8/G8</f>
        <v>0</v>
      </c>
      <c r="I8" s="79">
        <f t="shared" ref="I8" si="1">H8*E8*F8</f>
        <v>0</v>
      </c>
      <c r="J8" s="136"/>
    </row>
    <row r="9" spans="2:12" ht="23.45" customHeight="1" thickBot="1">
      <c r="B9" s="122"/>
      <c r="C9" s="123"/>
      <c r="D9" s="124"/>
      <c r="E9" s="62"/>
      <c r="F9" s="63"/>
      <c r="G9" s="23"/>
      <c r="H9" s="24"/>
      <c r="I9" s="20"/>
      <c r="J9" s="137"/>
    </row>
    <row r="10" spans="2:12" ht="23.45" customHeight="1" thickBot="1">
      <c r="B10" s="10" t="s">
        <v>31</v>
      </c>
      <c r="C10" s="11" t="s">
        <v>29</v>
      </c>
      <c r="D10" s="11"/>
      <c r="E10" s="12"/>
      <c r="F10" s="12"/>
      <c r="G10" s="13"/>
      <c r="H10" s="13"/>
      <c r="I10" s="13">
        <f>SUM(I11:I14)</f>
        <v>0</v>
      </c>
      <c r="J10" s="15"/>
    </row>
    <row r="11" spans="2:12" ht="23.45" customHeight="1">
      <c r="B11" s="116"/>
      <c r="C11" s="117"/>
      <c r="D11" s="118"/>
      <c r="E11" s="93">
        <v>15</v>
      </c>
      <c r="F11" s="113"/>
      <c r="G11" s="95">
        <v>1</v>
      </c>
      <c r="H11" s="111">
        <f>F11/G11</f>
        <v>0</v>
      </c>
      <c r="I11" s="112">
        <f>H11*E11*F11</f>
        <v>0</v>
      </c>
      <c r="J11" s="135"/>
    </row>
    <row r="12" spans="2:12" ht="23.45" customHeight="1">
      <c r="B12" s="106"/>
      <c r="C12" s="107"/>
      <c r="D12" s="108"/>
      <c r="E12" s="93">
        <v>15</v>
      </c>
      <c r="F12" s="113"/>
      <c r="G12" s="18">
        <v>1</v>
      </c>
      <c r="H12" s="19">
        <f t="shared" ref="H12" si="2">F12/G12</f>
        <v>0</v>
      </c>
      <c r="I12" s="79">
        <f t="shared" ref="I12" si="3">H12*E12*F12</f>
        <v>0</v>
      </c>
      <c r="J12" s="136"/>
    </row>
    <row r="13" spans="2:12" ht="23.45" customHeight="1">
      <c r="B13" s="122"/>
      <c r="C13" s="123"/>
      <c r="D13" s="124"/>
      <c r="E13" s="61"/>
      <c r="F13" s="64"/>
      <c r="G13" s="18"/>
      <c r="H13" s="19"/>
      <c r="I13" s="79"/>
      <c r="J13" s="136"/>
    </row>
    <row r="14" spans="2:12" ht="23.45" customHeight="1" thickBot="1">
      <c r="B14" s="122"/>
      <c r="C14" s="123"/>
      <c r="D14" s="124"/>
      <c r="E14" s="62"/>
      <c r="F14" s="63"/>
      <c r="G14" s="23"/>
      <c r="H14" s="24"/>
      <c r="I14" s="20"/>
      <c r="J14" s="137"/>
    </row>
    <row r="15" spans="2:12" ht="13.5" thickBot="1">
      <c r="B15" s="10" t="s">
        <v>32</v>
      </c>
      <c r="C15" s="11" t="s">
        <v>30</v>
      </c>
      <c r="D15" s="11"/>
      <c r="E15" s="12"/>
      <c r="F15" s="12"/>
      <c r="G15" s="13"/>
      <c r="H15" s="13"/>
      <c r="I15" s="13">
        <f>SUM(I16:I24)</f>
        <v>0</v>
      </c>
      <c r="J15" s="15"/>
    </row>
    <row r="16" spans="2:12" ht="25.9" customHeight="1">
      <c r="B16" s="122"/>
      <c r="C16" s="123"/>
      <c r="D16" s="124"/>
      <c r="E16" s="93">
        <v>10</v>
      </c>
      <c r="F16" s="77"/>
      <c r="G16" s="18">
        <v>1</v>
      </c>
      <c r="H16" s="19">
        <f>F16/G16</f>
        <v>0</v>
      </c>
      <c r="I16" s="79">
        <f t="shared" ref="I16" si="4">H16*E16*F16</f>
        <v>0</v>
      </c>
      <c r="J16" s="135"/>
    </row>
    <row r="17" spans="2:10" ht="25.9" customHeight="1">
      <c r="B17" s="122"/>
      <c r="C17" s="123"/>
      <c r="D17" s="124"/>
      <c r="E17" s="93">
        <v>10</v>
      </c>
      <c r="F17" s="87"/>
      <c r="G17" s="18">
        <v>1</v>
      </c>
      <c r="H17" s="19">
        <f t="shared" ref="H17:H19" si="5">F17/G17</f>
        <v>0</v>
      </c>
      <c r="I17" s="79">
        <f t="shared" ref="I17:I19" si="6">H17*E17*F17</f>
        <v>0</v>
      </c>
      <c r="J17" s="136"/>
    </row>
    <row r="18" spans="2:10" ht="25.9" customHeight="1">
      <c r="B18" s="185"/>
      <c r="C18" s="186"/>
      <c r="D18" s="187"/>
      <c r="E18" s="93">
        <v>10</v>
      </c>
      <c r="F18" s="110"/>
      <c r="G18" s="95">
        <v>1</v>
      </c>
      <c r="H18" s="111">
        <f t="shared" si="5"/>
        <v>0</v>
      </c>
      <c r="I18" s="112">
        <f t="shared" si="6"/>
        <v>0</v>
      </c>
      <c r="J18" s="136"/>
    </row>
    <row r="19" spans="2:10" ht="25.9" customHeight="1">
      <c r="B19" s="122"/>
      <c r="C19" s="123"/>
      <c r="D19" s="124"/>
      <c r="E19" s="93">
        <v>10</v>
      </c>
      <c r="F19" s="87"/>
      <c r="G19" s="18">
        <v>1</v>
      </c>
      <c r="H19" s="19">
        <f t="shared" si="5"/>
        <v>0</v>
      </c>
      <c r="I19" s="79">
        <f t="shared" si="6"/>
        <v>0</v>
      </c>
      <c r="J19" s="136"/>
    </row>
    <row r="20" spans="2:10" ht="25.9" customHeight="1">
      <c r="B20" s="122"/>
      <c r="C20" s="123"/>
      <c r="D20" s="124"/>
      <c r="E20" s="93">
        <v>10</v>
      </c>
      <c r="F20" s="87"/>
      <c r="G20" s="18">
        <v>1</v>
      </c>
      <c r="H20" s="19">
        <f t="shared" ref="H20:H23" si="7">F20/G20</f>
        <v>0</v>
      </c>
      <c r="I20" s="79">
        <f t="shared" ref="I20:I23" si="8">H20*E20*F20</f>
        <v>0</v>
      </c>
      <c r="J20" s="136"/>
    </row>
    <row r="21" spans="2:10" ht="25.9" customHeight="1">
      <c r="B21" s="122"/>
      <c r="C21" s="123"/>
      <c r="D21" s="124"/>
      <c r="E21" s="93">
        <v>10</v>
      </c>
      <c r="F21" s="87"/>
      <c r="G21" s="18">
        <v>1</v>
      </c>
      <c r="H21" s="19">
        <f t="shared" si="7"/>
        <v>0</v>
      </c>
      <c r="I21" s="79">
        <f t="shared" si="8"/>
        <v>0</v>
      </c>
      <c r="J21" s="136"/>
    </row>
    <row r="22" spans="2:10" ht="25.9" customHeight="1">
      <c r="B22" s="122"/>
      <c r="C22" s="123"/>
      <c r="D22" s="124"/>
      <c r="E22" s="93">
        <v>10</v>
      </c>
      <c r="F22" s="87"/>
      <c r="G22" s="18">
        <v>1</v>
      </c>
      <c r="H22" s="19">
        <f t="shared" si="7"/>
        <v>0</v>
      </c>
      <c r="I22" s="79">
        <f t="shared" si="8"/>
        <v>0</v>
      </c>
      <c r="J22" s="136"/>
    </row>
    <row r="23" spans="2:10" ht="25.9" customHeight="1">
      <c r="B23" s="122"/>
      <c r="C23" s="123"/>
      <c r="D23" s="124"/>
      <c r="E23" s="93">
        <v>10</v>
      </c>
      <c r="F23" s="87"/>
      <c r="G23" s="18">
        <v>1</v>
      </c>
      <c r="H23" s="19">
        <f t="shared" si="7"/>
        <v>0</v>
      </c>
      <c r="I23" s="79">
        <f t="shared" si="8"/>
        <v>0</v>
      </c>
      <c r="J23" s="136"/>
    </row>
    <row r="24" spans="2:10" ht="33.6" customHeight="1" thickBot="1">
      <c r="B24" s="155"/>
      <c r="C24" s="156"/>
      <c r="D24" s="157"/>
      <c r="E24" s="61"/>
      <c r="F24" s="18"/>
      <c r="G24" s="18"/>
      <c r="H24" s="19"/>
      <c r="I24" s="20"/>
      <c r="J24" s="137"/>
    </row>
    <row r="25" spans="2:10" ht="13.5" thickBot="1">
      <c r="B25" s="10">
        <v>3</v>
      </c>
      <c r="C25" s="11" t="s">
        <v>33</v>
      </c>
      <c r="D25" s="11"/>
      <c r="E25" s="12"/>
      <c r="F25" s="12"/>
      <c r="G25" s="13"/>
      <c r="H25" s="13"/>
      <c r="I25" s="13">
        <f>SUM(I26:I32)</f>
        <v>0</v>
      </c>
      <c r="J25" s="15"/>
    </row>
    <row r="26" spans="2:10" ht="25.9" customHeight="1">
      <c r="B26" s="122"/>
      <c r="C26" s="123"/>
      <c r="D26" s="124"/>
      <c r="E26" s="93">
        <v>10</v>
      </c>
      <c r="F26" s="114"/>
      <c r="G26" s="18" t="s">
        <v>7</v>
      </c>
      <c r="H26" s="65">
        <f>IFERROR(1/G26,1)*F26</f>
        <v>0</v>
      </c>
      <c r="I26" s="20">
        <f>IFERROR(H26,0)*E26</f>
        <v>0</v>
      </c>
      <c r="J26" s="150"/>
    </row>
    <row r="27" spans="2:10" ht="25.9" customHeight="1">
      <c r="B27" s="122"/>
      <c r="C27" s="123"/>
      <c r="D27" s="124"/>
      <c r="E27" s="93">
        <v>10</v>
      </c>
      <c r="F27" s="114"/>
      <c r="G27" s="18" t="s">
        <v>7</v>
      </c>
      <c r="H27" s="65">
        <f t="shared" ref="H27:H30" si="9">IFERROR(1/G27,1)*F27</f>
        <v>0</v>
      </c>
      <c r="I27" s="20">
        <f t="shared" ref="I27:I30" si="10">IFERROR(H27,0)*E27</f>
        <v>0</v>
      </c>
      <c r="J27" s="150"/>
    </row>
    <row r="28" spans="2:10" ht="25.9" customHeight="1">
      <c r="B28" s="122"/>
      <c r="C28" s="123"/>
      <c r="D28" s="124"/>
      <c r="E28" s="93">
        <v>10</v>
      </c>
      <c r="F28" s="114"/>
      <c r="G28" s="18" t="s">
        <v>7</v>
      </c>
      <c r="H28" s="65">
        <f t="shared" si="9"/>
        <v>0</v>
      </c>
      <c r="I28" s="20">
        <f t="shared" si="10"/>
        <v>0</v>
      </c>
      <c r="J28" s="150"/>
    </row>
    <row r="29" spans="2:10" ht="37.15" customHeight="1">
      <c r="B29" s="122"/>
      <c r="C29" s="123"/>
      <c r="D29" s="124"/>
      <c r="E29" s="93">
        <v>10</v>
      </c>
      <c r="F29" s="114"/>
      <c r="G29" s="18" t="s">
        <v>7</v>
      </c>
      <c r="H29" s="65">
        <f t="shared" si="9"/>
        <v>0</v>
      </c>
      <c r="I29" s="20">
        <f t="shared" si="10"/>
        <v>0</v>
      </c>
      <c r="J29" s="150"/>
    </row>
    <row r="30" spans="2:10" ht="25.9" customHeight="1">
      <c r="B30" s="122"/>
      <c r="C30" s="123"/>
      <c r="D30" s="124"/>
      <c r="E30" s="93">
        <v>10</v>
      </c>
      <c r="F30" s="114"/>
      <c r="G30" s="18" t="s">
        <v>7</v>
      </c>
      <c r="H30" s="65">
        <f t="shared" si="9"/>
        <v>0</v>
      </c>
      <c r="I30" s="20">
        <f t="shared" si="10"/>
        <v>0</v>
      </c>
      <c r="J30" s="150"/>
    </row>
    <row r="31" spans="2:10" ht="22.5" customHeight="1">
      <c r="B31" s="122"/>
      <c r="C31" s="123"/>
      <c r="D31" s="124"/>
      <c r="E31" s="93">
        <v>10</v>
      </c>
      <c r="F31" s="114"/>
      <c r="G31" s="18" t="s">
        <v>7</v>
      </c>
      <c r="H31" s="65">
        <f t="shared" ref="H31" si="11">IFERROR(1/G31,1)*F31</f>
        <v>0</v>
      </c>
      <c r="I31" s="20">
        <f t="shared" ref="I31" si="12">IFERROR(H31,0)*E31</f>
        <v>0</v>
      </c>
      <c r="J31" s="150"/>
    </row>
    <row r="32" spans="2:10" ht="22.5" customHeight="1" thickBot="1">
      <c r="B32" s="122"/>
      <c r="C32" s="123"/>
      <c r="D32" s="124"/>
      <c r="E32" s="66"/>
      <c r="F32" s="63"/>
      <c r="G32" s="23"/>
      <c r="H32" s="65"/>
      <c r="I32" s="20"/>
      <c r="J32" s="151"/>
    </row>
    <row r="33" spans="2:10" ht="13.5" thickBot="1">
      <c r="B33" s="10">
        <v>4</v>
      </c>
      <c r="C33" s="11" t="s">
        <v>34</v>
      </c>
      <c r="D33" s="11"/>
      <c r="E33" s="12"/>
      <c r="F33" s="12"/>
      <c r="G33" s="13"/>
      <c r="H33" s="13"/>
      <c r="I33" s="13">
        <f>SUM(I34:I38)</f>
        <v>0</v>
      </c>
      <c r="J33" s="15"/>
    </row>
    <row r="34" spans="2:10" ht="22.5" customHeight="1">
      <c r="B34" s="164"/>
      <c r="C34" s="165"/>
      <c r="D34" s="166"/>
      <c r="E34" s="81">
        <v>5</v>
      </c>
      <c r="F34" s="17"/>
      <c r="G34" s="18" t="s">
        <v>7</v>
      </c>
      <c r="H34" s="65">
        <f>IFERROR(1/G34,1)*F34</f>
        <v>0</v>
      </c>
      <c r="I34" s="35">
        <f>IFERROR(H34,1)*E34</f>
        <v>0</v>
      </c>
      <c r="J34" s="147"/>
    </row>
    <row r="35" spans="2:10" ht="22.5" customHeight="1">
      <c r="B35" s="155"/>
      <c r="C35" s="156"/>
      <c r="D35" s="157"/>
      <c r="E35" s="93">
        <v>5</v>
      </c>
      <c r="F35" s="86"/>
      <c r="G35" s="18" t="s">
        <v>7</v>
      </c>
      <c r="H35" s="65">
        <f>IFERROR(1/G35,1)*F35</f>
        <v>0</v>
      </c>
      <c r="I35" s="20">
        <f>IFERROR(H35,1)*E35</f>
        <v>0</v>
      </c>
      <c r="J35" s="148"/>
    </row>
    <row r="36" spans="2:10" ht="22.5" customHeight="1">
      <c r="B36" s="122"/>
      <c r="C36" s="123"/>
      <c r="D36" s="124"/>
      <c r="E36" s="61"/>
      <c r="F36" s="17"/>
      <c r="G36" s="18"/>
      <c r="H36" s="25"/>
      <c r="I36" s="20"/>
      <c r="J36" s="148"/>
    </row>
    <row r="37" spans="2:10" ht="22.5" customHeight="1">
      <c r="B37" s="122"/>
      <c r="C37" s="123"/>
      <c r="D37" s="124"/>
      <c r="E37" s="61"/>
      <c r="F37" s="17"/>
      <c r="G37" s="18"/>
      <c r="H37" s="25"/>
      <c r="I37" s="20"/>
      <c r="J37" s="148"/>
    </row>
    <row r="38" spans="2:10" ht="22.5" customHeight="1" thickBot="1">
      <c r="B38" s="103"/>
      <c r="C38" s="104"/>
      <c r="D38" s="105"/>
      <c r="E38" s="61"/>
      <c r="F38" s="17"/>
      <c r="G38" s="18"/>
      <c r="H38" s="25"/>
      <c r="I38" s="20"/>
      <c r="J38" s="148"/>
    </row>
    <row r="39" spans="2:10" ht="13.5" thickBot="1">
      <c r="B39" s="10">
        <v>5</v>
      </c>
      <c r="C39" s="11" t="s">
        <v>25</v>
      </c>
      <c r="D39" s="11"/>
      <c r="E39" s="12"/>
      <c r="F39" s="12"/>
      <c r="G39" s="13"/>
      <c r="H39" s="13"/>
      <c r="I39" s="13">
        <f>SUM(I40:I43)</f>
        <v>0</v>
      </c>
      <c r="J39" s="148"/>
    </row>
    <row r="40" spans="2:10" ht="28.9" customHeight="1">
      <c r="B40" s="138"/>
      <c r="C40" s="139"/>
      <c r="D40" s="140"/>
      <c r="E40" s="81">
        <v>2</v>
      </c>
      <c r="F40" s="22"/>
      <c r="G40" s="18" t="s">
        <v>7</v>
      </c>
      <c r="H40" s="65">
        <f>IFERROR(1/G40,1)*F40</f>
        <v>0</v>
      </c>
      <c r="I40" s="35">
        <f>IFERROR(H40,0)*E40</f>
        <v>0</v>
      </c>
      <c r="J40" s="148"/>
    </row>
    <row r="41" spans="2:10" ht="26.45" customHeight="1">
      <c r="B41" s="116"/>
      <c r="C41" s="117"/>
      <c r="D41" s="118"/>
      <c r="E41" s="41">
        <v>2</v>
      </c>
      <c r="F41" s="17"/>
      <c r="G41" s="18" t="s">
        <v>7</v>
      </c>
      <c r="H41" s="65">
        <f>IFERROR(1/G41,1)*F41</f>
        <v>0</v>
      </c>
      <c r="I41" s="20">
        <f t="shared" ref="I41" si="13">IFERROR(H41,0)*E41</f>
        <v>0</v>
      </c>
      <c r="J41" s="148"/>
    </row>
    <row r="42" spans="2:10" ht="26.45" customHeight="1">
      <c r="B42" s="116"/>
      <c r="C42" s="117"/>
      <c r="D42" s="118"/>
      <c r="E42" s="41"/>
      <c r="F42" s="17"/>
      <c r="G42" s="18"/>
      <c r="H42" s="73"/>
      <c r="I42" s="20"/>
      <c r="J42" s="148"/>
    </row>
    <row r="43" spans="2:10" ht="22.5" customHeight="1" thickBot="1">
      <c r="B43" s="122"/>
      <c r="C43" s="123"/>
      <c r="D43" s="124"/>
      <c r="E43" s="61"/>
      <c r="F43" s="17"/>
      <c r="G43" s="18"/>
      <c r="H43" s="25"/>
      <c r="I43" s="20"/>
      <c r="J43" s="148"/>
    </row>
    <row r="44" spans="2:10" ht="12.75">
      <c r="B44" s="67" t="s">
        <v>35</v>
      </c>
      <c r="C44" s="68" t="s">
        <v>37</v>
      </c>
      <c r="D44" s="68"/>
      <c r="E44" s="69"/>
      <c r="F44" s="69"/>
      <c r="G44" s="70"/>
      <c r="H44" s="70"/>
      <c r="I44" s="70">
        <f>SUM(I46:I51)</f>
        <v>0</v>
      </c>
      <c r="J44" s="71"/>
    </row>
    <row r="45" spans="2:10" ht="13.5" thickBot="1">
      <c r="B45" s="131" t="s">
        <v>22</v>
      </c>
      <c r="C45" s="132"/>
      <c r="D45" s="72" t="s">
        <v>23</v>
      </c>
      <c r="E45" s="133"/>
      <c r="F45" s="133"/>
      <c r="G45" s="133"/>
      <c r="H45" s="133"/>
      <c r="I45" s="133"/>
      <c r="J45" s="134"/>
    </row>
    <row r="46" spans="2:10" ht="42" customHeight="1">
      <c r="B46" s="125"/>
      <c r="C46" s="126"/>
      <c r="D46" s="92"/>
      <c r="E46" s="93">
        <v>3</v>
      </c>
      <c r="F46" s="17"/>
      <c r="G46" s="18" t="s">
        <v>7</v>
      </c>
      <c r="H46" s="73">
        <v>1</v>
      </c>
      <c r="I46" s="20">
        <f t="shared" ref="I46" si="14">IFERROR(F46,0)*E46</f>
        <v>0</v>
      </c>
      <c r="J46" s="127"/>
    </row>
    <row r="47" spans="2:10" ht="43.9" customHeight="1">
      <c r="B47" s="125"/>
      <c r="C47" s="126"/>
      <c r="D47" s="92"/>
      <c r="E47" s="93">
        <v>3</v>
      </c>
      <c r="F47" s="17"/>
      <c r="G47" s="18" t="s">
        <v>7</v>
      </c>
      <c r="H47" s="73">
        <v>1</v>
      </c>
      <c r="I47" s="20">
        <f t="shared" ref="I47:I49" si="15">IFERROR(F47,0)*E47</f>
        <v>0</v>
      </c>
      <c r="J47" s="127"/>
    </row>
    <row r="48" spans="2:10" ht="39.6" customHeight="1">
      <c r="B48" s="125"/>
      <c r="C48" s="126"/>
      <c r="D48" s="92"/>
      <c r="E48" s="93">
        <v>3</v>
      </c>
      <c r="F48" s="17"/>
      <c r="G48" s="18" t="s">
        <v>7</v>
      </c>
      <c r="H48" s="73">
        <v>1</v>
      </c>
      <c r="I48" s="20">
        <f t="shared" si="15"/>
        <v>0</v>
      </c>
      <c r="J48" s="127"/>
    </row>
    <row r="49" spans="2:10" ht="43.9" customHeight="1">
      <c r="B49" s="125"/>
      <c r="C49" s="126"/>
      <c r="D49" s="92"/>
      <c r="E49" s="93">
        <v>3</v>
      </c>
      <c r="F49" s="17"/>
      <c r="G49" s="18" t="s">
        <v>7</v>
      </c>
      <c r="H49" s="73">
        <v>1</v>
      </c>
      <c r="I49" s="20">
        <f t="shared" si="15"/>
        <v>0</v>
      </c>
      <c r="J49" s="127"/>
    </row>
    <row r="50" spans="2:10" ht="51" customHeight="1">
      <c r="B50" s="125"/>
      <c r="C50" s="126"/>
      <c r="D50" s="92"/>
      <c r="E50" s="93">
        <v>3</v>
      </c>
      <c r="F50" s="17"/>
      <c r="G50" s="18" t="s">
        <v>7</v>
      </c>
      <c r="H50" s="73">
        <v>1</v>
      </c>
      <c r="I50" s="20">
        <f t="shared" ref="I50" si="16">IFERROR(F50,0)*E50</f>
        <v>0</v>
      </c>
      <c r="J50" s="127"/>
    </row>
    <row r="51" spans="2:10" ht="41.45" customHeight="1" thickBot="1">
      <c r="B51" s="129"/>
      <c r="C51" s="130"/>
      <c r="D51" s="80"/>
      <c r="E51" s="29"/>
      <c r="F51" s="26"/>
      <c r="G51" s="34"/>
      <c r="H51" s="75"/>
      <c r="I51" s="28"/>
      <c r="J51" s="128"/>
    </row>
    <row r="52" spans="2:10" ht="18.600000000000001" customHeight="1">
      <c r="B52" s="67" t="s">
        <v>36</v>
      </c>
      <c r="C52" s="68" t="s">
        <v>38</v>
      </c>
      <c r="D52" s="68"/>
      <c r="E52" s="69"/>
      <c r="F52" s="69"/>
      <c r="G52" s="70"/>
      <c r="H52" s="70"/>
      <c r="I52" s="70">
        <f>SUM(I54:I59)</f>
        <v>0</v>
      </c>
      <c r="J52" s="71"/>
    </row>
    <row r="53" spans="2:10" ht="18" customHeight="1" thickBot="1">
      <c r="B53" s="131" t="s">
        <v>22</v>
      </c>
      <c r="C53" s="132"/>
      <c r="D53" s="72" t="s">
        <v>23</v>
      </c>
      <c r="E53" s="133"/>
      <c r="F53" s="133"/>
      <c r="G53" s="133"/>
      <c r="H53" s="133"/>
      <c r="I53" s="133"/>
      <c r="J53" s="134"/>
    </row>
    <row r="54" spans="2:10" ht="41.45" customHeight="1">
      <c r="B54" s="125"/>
      <c r="C54" s="126"/>
      <c r="D54" s="109"/>
      <c r="E54" s="93">
        <v>0.5</v>
      </c>
      <c r="F54" s="17"/>
      <c r="G54" s="18" t="s">
        <v>7</v>
      </c>
      <c r="H54" s="73">
        <v>1</v>
      </c>
      <c r="I54" s="20">
        <f t="shared" ref="I54:I58" si="17">IFERROR(F54,0)*E54</f>
        <v>0</v>
      </c>
      <c r="J54" s="127"/>
    </row>
    <row r="55" spans="2:10" ht="41.45" customHeight="1">
      <c r="B55" s="125"/>
      <c r="C55" s="126"/>
      <c r="D55" s="109"/>
      <c r="E55" s="93">
        <v>0.5</v>
      </c>
      <c r="F55" s="17"/>
      <c r="G55" s="18" t="s">
        <v>7</v>
      </c>
      <c r="H55" s="73">
        <v>1</v>
      </c>
      <c r="I55" s="20">
        <f t="shared" si="17"/>
        <v>0</v>
      </c>
      <c r="J55" s="127"/>
    </row>
    <row r="56" spans="2:10" ht="41.45" customHeight="1">
      <c r="B56" s="125"/>
      <c r="C56" s="126"/>
      <c r="D56" s="109"/>
      <c r="E56" s="93">
        <v>0.5</v>
      </c>
      <c r="F56" s="17"/>
      <c r="G56" s="18" t="s">
        <v>7</v>
      </c>
      <c r="H56" s="73">
        <v>1</v>
      </c>
      <c r="I56" s="20">
        <f t="shared" si="17"/>
        <v>0</v>
      </c>
      <c r="J56" s="127"/>
    </row>
    <row r="57" spans="2:10" ht="41.45" customHeight="1">
      <c r="B57" s="125"/>
      <c r="C57" s="126"/>
      <c r="D57" s="109"/>
      <c r="E57" s="93">
        <v>0.5</v>
      </c>
      <c r="F57" s="17"/>
      <c r="G57" s="18" t="s">
        <v>7</v>
      </c>
      <c r="H57" s="73">
        <v>1</v>
      </c>
      <c r="I57" s="20">
        <f t="shared" si="17"/>
        <v>0</v>
      </c>
      <c r="J57" s="127"/>
    </row>
    <row r="58" spans="2:10" ht="41.45" customHeight="1">
      <c r="B58" s="125"/>
      <c r="C58" s="126"/>
      <c r="D58" s="109"/>
      <c r="E58" s="93">
        <v>0.5</v>
      </c>
      <c r="F58" s="17"/>
      <c r="G58" s="18" t="s">
        <v>7</v>
      </c>
      <c r="H58" s="73">
        <v>1</v>
      </c>
      <c r="I58" s="20">
        <f t="shared" si="17"/>
        <v>0</v>
      </c>
      <c r="J58" s="127"/>
    </row>
    <row r="59" spans="2:10" ht="41.45" customHeight="1" thickBot="1">
      <c r="B59" s="129"/>
      <c r="C59" s="130"/>
      <c r="D59" s="80"/>
      <c r="E59" s="29"/>
      <c r="F59" s="26"/>
      <c r="G59" s="34"/>
      <c r="H59" s="75"/>
      <c r="I59" s="28"/>
      <c r="J59" s="128"/>
    </row>
    <row r="60" spans="2:10" s="9" customFormat="1" ht="14.45" customHeight="1" thickBot="1">
      <c r="B60" s="194" t="s">
        <v>8</v>
      </c>
      <c r="C60" s="195"/>
      <c r="D60" s="196"/>
      <c r="E60" s="36">
        <v>40</v>
      </c>
      <c r="F60" s="37"/>
      <c r="G60" s="38"/>
      <c r="H60" s="38"/>
      <c r="I60" s="39">
        <f>I44+I39+I33+I25+I15+I10+I6+I52</f>
        <v>0</v>
      </c>
      <c r="J60" s="40"/>
    </row>
    <row r="61" spans="2:10" ht="13.5" thickBot="1">
      <c r="B61" s="10" t="s">
        <v>40</v>
      </c>
      <c r="C61" s="11" t="s">
        <v>45</v>
      </c>
      <c r="D61" s="11"/>
      <c r="E61" s="12"/>
      <c r="F61" s="12"/>
      <c r="G61" s="13"/>
      <c r="H61" s="13"/>
      <c r="I61" s="13">
        <f>SUM(I62:I68)</f>
        <v>0</v>
      </c>
      <c r="J61" s="15"/>
    </row>
    <row r="62" spans="2:10" ht="22.5" customHeight="1">
      <c r="B62" s="122"/>
      <c r="C62" s="123"/>
      <c r="D62" s="124"/>
      <c r="E62" s="41">
        <v>1</v>
      </c>
      <c r="F62" s="17"/>
      <c r="G62" s="18" t="s">
        <v>7</v>
      </c>
      <c r="H62" s="76">
        <f t="shared" ref="H62:H64" si="18">IFERROR(1/G62,1)*F62</f>
        <v>0</v>
      </c>
      <c r="I62" s="20">
        <f t="shared" ref="I62:I64" si="19">IFERROR(H62,0)*E62</f>
        <v>0</v>
      </c>
      <c r="J62" s="200"/>
    </row>
    <row r="63" spans="2:10" ht="22.5" customHeight="1">
      <c r="B63" s="116"/>
      <c r="C63" s="117"/>
      <c r="D63" s="118"/>
      <c r="E63" s="41">
        <v>1</v>
      </c>
      <c r="F63" s="17"/>
      <c r="G63" s="18" t="s">
        <v>7</v>
      </c>
      <c r="H63" s="76">
        <f t="shared" si="18"/>
        <v>0</v>
      </c>
      <c r="I63" s="20">
        <f t="shared" si="19"/>
        <v>0</v>
      </c>
      <c r="J63" s="201"/>
    </row>
    <row r="64" spans="2:10" ht="27" customHeight="1">
      <c r="B64" s="116"/>
      <c r="C64" s="117"/>
      <c r="D64" s="118"/>
      <c r="E64" s="41">
        <v>1</v>
      </c>
      <c r="F64" s="17"/>
      <c r="G64" s="18" t="s">
        <v>7</v>
      </c>
      <c r="H64" s="76">
        <f t="shared" si="18"/>
        <v>0</v>
      </c>
      <c r="I64" s="20">
        <f t="shared" si="19"/>
        <v>0</v>
      </c>
      <c r="J64" s="201"/>
    </row>
    <row r="65" spans="2:10" ht="27" customHeight="1">
      <c r="B65" s="116"/>
      <c r="C65" s="117"/>
      <c r="D65" s="118"/>
      <c r="E65" s="41">
        <v>1</v>
      </c>
      <c r="F65" s="17"/>
      <c r="G65" s="18" t="s">
        <v>7</v>
      </c>
      <c r="H65" s="76">
        <f t="shared" ref="H65:H67" si="20">IFERROR(1/G65,1)*F65</f>
        <v>0</v>
      </c>
      <c r="I65" s="20">
        <f t="shared" ref="I65:I67" si="21">IFERROR(H65,0)*E65</f>
        <v>0</v>
      </c>
      <c r="J65" s="201"/>
    </row>
    <row r="66" spans="2:10" ht="27" customHeight="1">
      <c r="B66" s="116"/>
      <c r="C66" s="117"/>
      <c r="D66" s="118"/>
      <c r="E66" s="41">
        <v>1</v>
      </c>
      <c r="F66" s="17"/>
      <c r="G66" s="18" t="s">
        <v>7</v>
      </c>
      <c r="H66" s="76">
        <f t="shared" si="20"/>
        <v>0</v>
      </c>
      <c r="I66" s="20">
        <f t="shared" si="21"/>
        <v>0</v>
      </c>
      <c r="J66" s="201"/>
    </row>
    <row r="67" spans="2:10" ht="27" customHeight="1">
      <c r="B67" s="116"/>
      <c r="C67" s="117"/>
      <c r="D67" s="118"/>
      <c r="E67" s="41">
        <v>1</v>
      </c>
      <c r="F67" s="17"/>
      <c r="G67" s="18" t="s">
        <v>7</v>
      </c>
      <c r="H67" s="76">
        <f t="shared" si="20"/>
        <v>0</v>
      </c>
      <c r="I67" s="20">
        <f t="shared" si="21"/>
        <v>0</v>
      </c>
      <c r="J67" s="201"/>
    </row>
    <row r="68" spans="2:10" ht="22.5" customHeight="1" thickBot="1">
      <c r="B68" s="122"/>
      <c r="C68" s="123"/>
      <c r="D68" s="124"/>
      <c r="E68" s="41"/>
      <c r="F68" s="17"/>
      <c r="G68" s="18"/>
      <c r="H68" s="76"/>
      <c r="I68" s="20"/>
      <c r="J68" s="202"/>
    </row>
    <row r="69" spans="2:10" ht="13.5" thickBot="1">
      <c r="B69" s="10" t="s">
        <v>41</v>
      </c>
      <c r="C69" s="11" t="s">
        <v>42</v>
      </c>
      <c r="D69" s="11"/>
      <c r="E69" s="12"/>
      <c r="F69" s="12"/>
      <c r="G69" s="13"/>
      <c r="H69" s="13"/>
      <c r="I69" s="13">
        <f>SUM(I70:I83)</f>
        <v>0</v>
      </c>
      <c r="J69" s="15"/>
    </row>
    <row r="70" spans="2:10" ht="22.5" customHeight="1">
      <c r="B70" s="116"/>
      <c r="C70" s="117"/>
      <c r="D70" s="118"/>
      <c r="E70" s="93">
        <v>0.5</v>
      </c>
      <c r="F70" s="94"/>
      <c r="G70" s="95" t="s">
        <v>7</v>
      </c>
      <c r="H70" s="96">
        <f>IFERROR(1/G70,1)*F70</f>
        <v>0</v>
      </c>
      <c r="I70" s="97">
        <f>IFERROR(H70,0)*E70</f>
        <v>0</v>
      </c>
      <c r="J70" s="200"/>
    </row>
    <row r="71" spans="2:10" ht="22.5" customHeight="1">
      <c r="B71" s="116"/>
      <c r="C71" s="117"/>
      <c r="D71" s="118"/>
      <c r="E71" s="41">
        <v>0.5</v>
      </c>
      <c r="F71" s="17"/>
      <c r="G71" s="18" t="s">
        <v>7</v>
      </c>
      <c r="H71" s="25">
        <f t="shared" ref="H71" si="22">IFERROR(1/G71,1)*F71</f>
        <v>0</v>
      </c>
      <c r="I71" s="20">
        <f t="shared" ref="I71" si="23">H71*E71</f>
        <v>0</v>
      </c>
      <c r="J71" s="201"/>
    </row>
    <row r="72" spans="2:10" ht="22.5" customHeight="1">
      <c r="B72" s="116"/>
      <c r="C72" s="117"/>
      <c r="D72" s="118"/>
      <c r="E72" s="93">
        <v>0.5</v>
      </c>
      <c r="F72" s="94"/>
      <c r="G72" s="95" t="s">
        <v>7</v>
      </c>
      <c r="H72" s="96">
        <f t="shared" ref="H72" si="24">IFERROR(1/G72,1)*F72</f>
        <v>0</v>
      </c>
      <c r="I72" s="97">
        <f t="shared" ref="I72" si="25">H72*E72</f>
        <v>0</v>
      </c>
      <c r="J72" s="201"/>
    </row>
    <row r="73" spans="2:10" ht="22.5" customHeight="1">
      <c r="B73" s="122"/>
      <c r="C73" s="123"/>
      <c r="D73" s="124"/>
      <c r="E73" s="41">
        <v>0.5</v>
      </c>
      <c r="F73" s="17"/>
      <c r="G73" s="18" t="s">
        <v>7</v>
      </c>
      <c r="H73" s="25">
        <f t="shared" ref="H73:H81" si="26">IFERROR(1/G73,1)*F73</f>
        <v>0</v>
      </c>
      <c r="I73" s="20">
        <f t="shared" ref="I73:I81" si="27">H73*E73</f>
        <v>0</v>
      </c>
      <c r="J73" s="201"/>
    </row>
    <row r="74" spans="2:10" ht="22.5" customHeight="1">
      <c r="B74" s="103"/>
      <c r="C74" s="104"/>
      <c r="D74" s="105"/>
      <c r="E74" s="41">
        <v>0.5</v>
      </c>
      <c r="F74" s="17"/>
      <c r="G74" s="18" t="s">
        <v>7</v>
      </c>
      <c r="H74" s="25">
        <f t="shared" ref="H74:H79" si="28">IFERROR(1/G74,1)*F74</f>
        <v>0</v>
      </c>
      <c r="I74" s="20">
        <f t="shared" ref="I74:I79" si="29">H74*E74</f>
        <v>0</v>
      </c>
      <c r="J74" s="201"/>
    </row>
    <row r="75" spans="2:10" ht="22.5" customHeight="1">
      <c r="B75" s="103"/>
      <c r="C75" s="104"/>
      <c r="D75" s="105"/>
      <c r="E75" s="41">
        <v>0.5</v>
      </c>
      <c r="F75" s="17"/>
      <c r="G75" s="18" t="s">
        <v>7</v>
      </c>
      <c r="H75" s="25">
        <f t="shared" si="28"/>
        <v>0</v>
      </c>
      <c r="I75" s="20">
        <f t="shared" si="29"/>
        <v>0</v>
      </c>
      <c r="J75" s="201"/>
    </row>
    <row r="76" spans="2:10" ht="22.5" customHeight="1">
      <c r="B76" s="103"/>
      <c r="C76" s="104"/>
      <c r="D76" s="105"/>
      <c r="E76" s="41">
        <v>0.5</v>
      </c>
      <c r="F76" s="17"/>
      <c r="G76" s="18" t="s">
        <v>7</v>
      </c>
      <c r="H76" s="25">
        <f t="shared" si="28"/>
        <v>0</v>
      </c>
      <c r="I76" s="20">
        <f t="shared" si="29"/>
        <v>0</v>
      </c>
      <c r="J76" s="201"/>
    </row>
    <row r="77" spans="2:10" ht="22.5" customHeight="1">
      <c r="B77" s="103"/>
      <c r="C77" s="104"/>
      <c r="D77" s="105"/>
      <c r="E77" s="41">
        <v>0.5</v>
      </c>
      <c r="F77" s="17"/>
      <c r="G77" s="18" t="s">
        <v>7</v>
      </c>
      <c r="H77" s="25">
        <f t="shared" si="28"/>
        <v>0</v>
      </c>
      <c r="I77" s="20">
        <f t="shared" si="29"/>
        <v>0</v>
      </c>
      <c r="J77" s="201"/>
    </row>
    <row r="78" spans="2:10" ht="22.5" customHeight="1">
      <c r="B78" s="103"/>
      <c r="C78" s="104"/>
      <c r="D78" s="105"/>
      <c r="E78" s="41">
        <v>0.5</v>
      </c>
      <c r="F78" s="17"/>
      <c r="G78" s="18" t="s">
        <v>7</v>
      </c>
      <c r="H78" s="25">
        <f t="shared" si="28"/>
        <v>0</v>
      </c>
      <c r="I78" s="20">
        <f t="shared" si="29"/>
        <v>0</v>
      </c>
      <c r="J78" s="201"/>
    </row>
    <row r="79" spans="2:10" ht="22.5" customHeight="1">
      <c r="B79" s="103"/>
      <c r="C79" s="104"/>
      <c r="D79" s="105"/>
      <c r="E79" s="41">
        <v>0.5</v>
      </c>
      <c r="F79" s="17"/>
      <c r="G79" s="18" t="s">
        <v>7</v>
      </c>
      <c r="H79" s="25">
        <f t="shared" si="28"/>
        <v>0</v>
      </c>
      <c r="I79" s="20">
        <f t="shared" si="29"/>
        <v>0</v>
      </c>
      <c r="J79" s="201"/>
    </row>
    <row r="80" spans="2:10" ht="22.5" customHeight="1">
      <c r="B80" s="122"/>
      <c r="C80" s="123"/>
      <c r="D80" s="124"/>
      <c r="E80" s="41">
        <v>0.5</v>
      </c>
      <c r="F80" s="17"/>
      <c r="G80" s="18" t="s">
        <v>7</v>
      </c>
      <c r="H80" s="25">
        <f t="shared" si="26"/>
        <v>0</v>
      </c>
      <c r="I80" s="20">
        <f t="shared" si="27"/>
        <v>0</v>
      </c>
      <c r="J80" s="201"/>
    </row>
    <row r="81" spans="2:10" ht="22.5" customHeight="1">
      <c r="B81" s="122"/>
      <c r="C81" s="123"/>
      <c r="D81" s="124"/>
      <c r="E81" s="41">
        <v>0.5</v>
      </c>
      <c r="F81" s="17"/>
      <c r="G81" s="18" t="s">
        <v>7</v>
      </c>
      <c r="H81" s="25">
        <f t="shared" si="26"/>
        <v>0</v>
      </c>
      <c r="I81" s="20">
        <f t="shared" si="27"/>
        <v>0</v>
      </c>
      <c r="J81" s="201"/>
    </row>
    <row r="82" spans="2:10" ht="22.5" customHeight="1">
      <c r="B82" s="122"/>
      <c r="C82" s="123"/>
      <c r="D82" s="124"/>
      <c r="E82" s="41">
        <v>0.5</v>
      </c>
      <c r="F82" s="17"/>
      <c r="G82" s="18" t="s">
        <v>7</v>
      </c>
      <c r="H82" s="25">
        <f t="shared" ref="H82" si="30">IFERROR(1/G82,1)*F82</f>
        <v>0</v>
      </c>
      <c r="I82" s="20">
        <f t="shared" ref="I82" si="31">H82*E82</f>
        <v>0</v>
      </c>
      <c r="J82" s="201"/>
    </row>
    <row r="83" spans="2:10" ht="22.5" customHeight="1" thickBot="1">
      <c r="B83" s="155"/>
      <c r="C83" s="156"/>
      <c r="D83" s="157"/>
      <c r="E83" s="16"/>
      <c r="F83" s="17"/>
      <c r="G83" s="18"/>
      <c r="H83" s="25"/>
      <c r="I83" s="20"/>
      <c r="J83" s="201"/>
    </row>
    <row r="84" spans="2:10" ht="13.5" thickBot="1">
      <c r="B84" s="10" t="s">
        <v>43</v>
      </c>
      <c r="C84" s="11" t="s">
        <v>9</v>
      </c>
      <c r="D84" s="11"/>
      <c r="E84" s="12"/>
      <c r="F84" s="12"/>
      <c r="G84" s="13"/>
      <c r="H84" s="13"/>
      <c r="I84" s="14">
        <f>SUM(I85:I90)</f>
        <v>0</v>
      </c>
      <c r="J84" s="15"/>
    </row>
    <row r="85" spans="2:10" ht="22.5" customHeight="1">
      <c r="B85" s="122"/>
      <c r="C85" s="123"/>
      <c r="D85" s="124"/>
      <c r="E85" s="41">
        <v>2</v>
      </c>
      <c r="F85" s="17"/>
      <c r="G85" s="18" t="s">
        <v>7</v>
      </c>
      <c r="H85" s="33" t="s">
        <v>7</v>
      </c>
      <c r="I85" s="20">
        <f t="shared" ref="I85" si="32">F85*E85</f>
        <v>0</v>
      </c>
      <c r="J85" s="147"/>
    </row>
    <row r="86" spans="2:10" ht="22.5" customHeight="1">
      <c r="B86" s="122"/>
      <c r="C86" s="123"/>
      <c r="D86" s="124"/>
      <c r="E86" s="41">
        <v>2</v>
      </c>
      <c r="F86" s="17"/>
      <c r="G86" s="18" t="s">
        <v>7</v>
      </c>
      <c r="H86" s="33" t="s">
        <v>7</v>
      </c>
      <c r="I86" s="20">
        <f t="shared" ref="I86" si="33">F86*E86</f>
        <v>0</v>
      </c>
      <c r="J86" s="148"/>
    </row>
    <row r="87" spans="2:10" ht="22.5" customHeight="1">
      <c r="B87" s="116"/>
      <c r="C87" s="117"/>
      <c r="D87" s="118"/>
      <c r="E87" s="93">
        <v>2</v>
      </c>
      <c r="F87" s="94"/>
      <c r="G87" s="95" t="s">
        <v>7</v>
      </c>
      <c r="H87" s="102" t="s">
        <v>7</v>
      </c>
      <c r="I87" s="97">
        <f t="shared" ref="I87:I88" si="34">F87*E87</f>
        <v>0</v>
      </c>
      <c r="J87" s="148"/>
    </row>
    <row r="88" spans="2:10" ht="22.5" customHeight="1">
      <c r="B88" s="122"/>
      <c r="C88" s="123"/>
      <c r="D88" s="124"/>
      <c r="E88" s="41">
        <v>2</v>
      </c>
      <c r="F88" s="17"/>
      <c r="G88" s="18" t="s">
        <v>7</v>
      </c>
      <c r="H88" s="33" t="s">
        <v>7</v>
      </c>
      <c r="I88" s="20">
        <f t="shared" si="34"/>
        <v>0</v>
      </c>
      <c r="J88" s="148"/>
    </row>
    <row r="89" spans="2:10" ht="22.5" customHeight="1">
      <c r="B89" s="122"/>
      <c r="C89" s="123"/>
      <c r="D89" s="124"/>
      <c r="E89" s="41">
        <v>2</v>
      </c>
      <c r="F89" s="17"/>
      <c r="G89" s="18" t="s">
        <v>7</v>
      </c>
      <c r="H89" s="33" t="s">
        <v>7</v>
      </c>
      <c r="I89" s="20">
        <f t="shared" ref="I89" si="35">F89*E89</f>
        <v>0</v>
      </c>
      <c r="J89" s="148"/>
    </row>
    <row r="90" spans="2:10" ht="22.5" customHeight="1" thickBot="1">
      <c r="B90" s="122"/>
      <c r="C90" s="123"/>
      <c r="D90" s="124"/>
      <c r="E90" s="16"/>
      <c r="F90" s="17"/>
      <c r="G90" s="18"/>
      <c r="H90" s="33"/>
      <c r="I90" s="20"/>
      <c r="J90" s="149"/>
    </row>
    <row r="91" spans="2:10" ht="13.5" thickBot="1">
      <c r="B91" s="10" t="s">
        <v>44</v>
      </c>
      <c r="C91" s="11" t="s">
        <v>10</v>
      </c>
      <c r="D91" s="11"/>
      <c r="E91" s="12"/>
      <c r="F91" s="12"/>
      <c r="G91" s="13"/>
      <c r="H91" s="13"/>
      <c r="I91" s="14">
        <f>SUM(I92:I97)</f>
        <v>0</v>
      </c>
      <c r="J91" s="15"/>
    </row>
    <row r="92" spans="2:10" ht="24.6" customHeight="1">
      <c r="B92" s="122"/>
      <c r="C92" s="123"/>
      <c r="D92" s="124"/>
      <c r="E92" s="41">
        <v>1</v>
      </c>
      <c r="F92" s="17"/>
      <c r="G92" s="18" t="s">
        <v>7</v>
      </c>
      <c r="H92" s="33" t="s">
        <v>7</v>
      </c>
      <c r="I92" s="20">
        <f t="shared" ref="I92" si="36">F92*E92</f>
        <v>0</v>
      </c>
      <c r="J92" s="42"/>
    </row>
    <row r="93" spans="2:10" ht="24.6" customHeight="1">
      <c r="B93" s="122"/>
      <c r="C93" s="123"/>
      <c r="D93" s="124"/>
      <c r="E93" s="41">
        <v>1</v>
      </c>
      <c r="F93" s="17"/>
      <c r="G93" s="18" t="s">
        <v>7</v>
      </c>
      <c r="H93" s="33" t="s">
        <v>7</v>
      </c>
      <c r="I93" s="20">
        <f t="shared" ref="I93:I95" si="37">F93*E93</f>
        <v>0</v>
      </c>
      <c r="J93" s="42"/>
    </row>
    <row r="94" spans="2:10" ht="24.6" customHeight="1">
      <c r="B94" s="122"/>
      <c r="C94" s="123"/>
      <c r="D94" s="124"/>
      <c r="E94" s="41">
        <v>1</v>
      </c>
      <c r="F94" s="17"/>
      <c r="G94" s="18" t="s">
        <v>7</v>
      </c>
      <c r="H94" s="33" t="s">
        <v>7</v>
      </c>
      <c r="I94" s="20">
        <f t="shared" si="37"/>
        <v>0</v>
      </c>
      <c r="J94" s="42"/>
    </row>
    <row r="95" spans="2:10" ht="24.6" customHeight="1">
      <c r="B95" s="122"/>
      <c r="C95" s="123"/>
      <c r="D95" s="124"/>
      <c r="E95" s="41">
        <v>1</v>
      </c>
      <c r="F95" s="17"/>
      <c r="G95" s="18" t="s">
        <v>7</v>
      </c>
      <c r="H95" s="33" t="s">
        <v>7</v>
      </c>
      <c r="I95" s="20">
        <f t="shared" si="37"/>
        <v>0</v>
      </c>
      <c r="J95" s="42"/>
    </row>
    <row r="96" spans="2:10" ht="24.6" customHeight="1">
      <c r="B96" s="98"/>
      <c r="C96" s="99"/>
      <c r="D96" s="100"/>
      <c r="E96" s="16"/>
      <c r="F96" s="17"/>
      <c r="G96" s="18"/>
      <c r="H96" s="33"/>
      <c r="I96" s="20"/>
      <c r="J96" s="42"/>
    </row>
    <row r="97" spans="2:10" ht="16.899999999999999" customHeight="1" thickBot="1">
      <c r="B97" s="122"/>
      <c r="C97" s="123"/>
      <c r="D97" s="124"/>
      <c r="E97" s="16"/>
      <c r="F97" s="17"/>
      <c r="G97" s="18"/>
      <c r="H97" s="33"/>
      <c r="I97" s="20"/>
      <c r="J97" s="42"/>
    </row>
    <row r="98" spans="2:10" ht="13.5" thickBot="1">
      <c r="B98" s="10" t="s">
        <v>46</v>
      </c>
      <c r="C98" s="11" t="s">
        <v>53</v>
      </c>
      <c r="D98" s="11"/>
      <c r="E98" s="12"/>
      <c r="F98" s="12"/>
      <c r="G98" s="13"/>
      <c r="H98" s="13"/>
      <c r="I98" s="14">
        <f>SUM(I99:I103)</f>
        <v>0</v>
      </c>
      <c r="J98" s="15"/>
    </row>
    <row r="99" spans="2:10" ht="13.15" customHeight="1">
      <c r="B99" s="122"/>
      <c r="C99" s="123"/>
      <c r="D99" s="124"/>
      <c r="E99" s="41">
        <v>10</v>
      </c>
      <c r="F99" s="17"/>
      <c r="G99" s="18" t="s">
        <v>7</v>
      </c>
      <c r="H99" s="33" t="s">
        <v>7</v>
      </c>
      <c r="I99" s="20">
        <f t="shared" ref="I99:I102" si="38">F99*E99</f>
        <v>0</v>
      </c>
      <c r="J99" s="143"/>
    </row>
    <row r="100" spans="2:10" ht="13.15" customHeight="1">
      <c r="B100" s="185"/>
      <c r="C100" s="186"/>
      <c r="D100" s="187"/>
      <c r="E100" s="93">
        <v>10</v>
      </c>
      <c r="F100" s="94"/>
      <c r="G100" s="95" t="s">
        <v>7</v>
      </c>
      <c r="H100" s="102" t="s">
        <v>7</v>
      </c>
      <c r="I100" s="97">
        <f t="shared" si="38"/>
        <v>0</v>
      </c>
      <c r="J100" s="144"/>
    </row>
    <row r="101" spans="2:10" ht="13.15" customHeight="1">
      <c r="B101" s="122"/>
      <c r="C101" s="123"/>
      <c r="D101" s="124"/>
      <c r="E101" s="41">
        <v>10</v>
      </c>
      <c r="F101" s="17"/>
      <c r="G101" s="18" t="s">
        <v>7</v>
      </c>
      <c r="H101" s="33" t="s">
        <v>7</v>
      </c>
      <c r="I101" s="20">
        <f t="shared" si="38"/>
        <v>0</v>
      </c>
      <c r="J101" s="144"/>
    </row>
    <row r="102" spans="2:10" ht="13.15" customHeight="1">
      <c r="B102" s="122"/>
      <c r="C102" s="123"/>
      <c r="D102" s="124"/>
      <c r="E102" s="41">
        <v>10</v>
      </c>
      <c r="F102" s="17"/>
      <c r="G102" s="18" t="s">
        <v>7</v>
      </c>
      <c r="H102" s="33" t="s">
        <v>7</v>
      </c>
      <c r="I102" s="20">
        <f t="shared" si="38"/>
        <v>0</v>
      </c>
      <c r="J102" s="144"/>
    </row>
    <row r="103" spans="2:10" ht="34.15" customHeight="1" thickBot="1">
      <c r="B103" s="122"/>
      <c r="C103" s="123"/>
      <c r="D103" s="124"/>
      <c r="E103" s="41">
        <v>10</v>
      </c>
      <c r="F103" s="17"/>
      <c r="G103" s="18" t="s">
        <v>7</v>
      </c>
      <c r="H103" s="33" t="s">
        <v>7</v>
      </c>
      <c r="I103" s="20">
        <f t="shared" ref="I103:I105" si="39">F103*E103</f>
        <v>0</v>
      </c>
      <c r="J103" s="145"/>
    </row>
    <row r="104" spans="2:10" ht="13.5" thickBot="1">
      <c r="B104" s="10" t="s">
        <v>47</v>
      </c>
      <c r="C104" s="11" t="s">
        <v>54</v>
      </c>
      <c r="D104" s="11"/>
      <c r="E104" s="12"/>
      <c r="F104" s="12"/>
      <c r="G104" s="13"/>
      <c r="H104" s="13"/>
      <c r="I104" s="14">
        <f>SUM(I105:I107)</f>
        <v>0</v>
      </c>
      <c r="J104" s="15"/>
    </row>
    <row r="105" spans="2:10" ht="23.45" customHeight="1">
      <c r="B105" s="122"/>
      <c r="C105" s="123"/>
      <c r="D105" s="124"/>
      <c r="E105" s="41">
        <v>5</v>
      </c>
      <c r="F105" s="17"/>
      <c r="G105" s="18" t="s">
        <v>7</v>
      </c>
      <c r="H105" s="33" t="s">
        <v>7</v>
      </c>
      <c r="I105" s="20">
        <f t="shared" si="39"/>
        <v>0</v>
      </c>
      <c r="J105" s="141"/>
    </row>
    <row r="106" spans="2:10" ht="23.45" customHeight="1">
      <c r="B106" s="122"/>
      <c r="C106" s="123"/>
      <c r="D106" s="124"/>
      <c r="E106" s="41">
        <v>5</v>
      </c>
      <c r="F106" s="17"/>
      <c r="G106" s="18" t="s">
        <v>7</v>
      </c>
      <c r="H106" s="33" t="s">
        <v>7</v>
      </c>
      <c r="I106" s="20">
        <f t="shared" ref="I106:I107" si="40">F106*E106</f>
        <v>0</v>
      </c>
      <c r="J106" s="146"/>
    </row>
    <row r="107" spans="2:10" ht="23.45" customHeight="1" thickBot="1">
      <c r="B107" s="122"/>
      <c r="C107" s="123"/>
      <c r="D107" s="124"/>
      <c r="E107" s="74">
        <v>5</v>
      </c>
      <c r="F107" s="17"/>
      <c r="G107" s="18" t="s">
        <v>7</v>
      </c>
      <c r="H107" s="33" t="s">
        <v>7</v>
      </c>
      <c r="I107" s="20">
        <f t="shared" si="40"/>
        <v>0</v>
      </c>
      <c r="J107" s="142"/>
    </row>
    <row r="108" spans="2:10" ht="13.5" thickBot="1">
      <c r="B108" s="10" t="s">
        <v>48</v>
      </c>
      <c r="C108" s="11" t="s">
        <v>55</v>
      </c>
      <c r="D108" s="11"/>
      <c r="E108" s="12"/>
      <c r="F108" s="12"/>
      <c r="G108" s="13"/>
      <c r="H108" s="13"/>
      <c r="I108" s="14">
        <f>SUM(I109:I111)</f>
        <v>0</v>
      </c>
      <c r="J108" s="15"/>
    </row>
    <row r="109" spans="2:10" ht="22.5" customHeight="1">
      <c r="B109" s="122"/>
      <c r="C109" s="123"/>
      <c r="D109" s="124"/>
      <c r="E109" s="41">
        <v>3</v>
      </c>
      <c r="F109" s="17"/>
      <c r="G109" s="18" t="s">
        <v>7</v>
      </c>
      <c r="H109" s="33" t="s">
        <v>7</v>
      </c>
      <c r="I109" s="20">
        <f t="shared" ref="I109:I111" si="41">F109*E109</f>
        <v>0</v>
      </c>
      <c r="J109" s="147"/>
    </row>
    <row r="110" spans="2:10" ht="22.5" customHeight="1">
      <c r="B110" s="122"/>
      <c r="C110" s="123"/>
      <c r="D110" s="124"/>
      <c r="E110" s="41">
        <v>3</v>
      </c>
      <c r="F110" s="17"/>
      <c r="G110" s="18" t="s">
        <v>7</v>
      </c>
      <c r="H110" s="33" t="s">
        <v>7</v>
      </c>
      <c r="I110" s="20">
        <f t="shared" ref="I110" si="42">F110*E110</f>
        <v>0</v>
      </c>
      <c r="J110" s="148"/>
    </row>
    <row r="111" spans="2:10" ht="22.5" customHeight="1" thickBot="1">
      <c r="B111" s="122"/>
      <c r="C111" s="123"/>
      <c r="D111" s="124"/>
      <c r="E111" s="16"/>
      <c r="F111" s="17"/>
      <c r="G111" s="18" t="s">
        <v>7</v>
      </c>
      <c r="H111" s="33" t="s">
        <v>7</v>
      </c>
      <c r="I111" s="20">
        <f t="shared" si="41"/>
        <v>0</v>
      </c>
      <c r="J111" s="149"/>
    </row>
    <row r="112" spans="2:10" ht="13.5" thickBot="1">
      <c r="B112" s="10" t="s">
        <v>49</v>
      </c>
      <c r="C112" s="11" t="s">
        <v>51</v>
      </c>
      <c r="D112" s="11"/>
      <c r="E112" s="12"/>
      <c r="F112" s="12"/>
      <c r="G112" s="13"/>
      <c r="H112" s="13"/>
      <c r="I112" s="14">
        <f>SUM(I113:I115)</f>
        <v>0</v>
      </c>
      <c r="J112" s="15"/>
    </row>
    <row r="113" spans="2:10" ht="29.45" customHeight="1">
      <c r="B113" s="122"/>
      <c r="C113" s="123"/>
      <c r="D113" s="124"/>
      <c r="E113" s="41">
        <v>5</v>
      </c>
      <c r="F113" s="17"/>
      <c r="G113" s="18" t="s">
        <v>7</v>
      </c>
      <c r="H113" s="33" t="s">
        <v>7</v>
      </c>
      <c r="I113" s="20">
        <f t="shared" ref="I113" si="43">F113*E113</f>
        <v>0</v>
      </c>
      <c r="J113" s="90"/>
    </row>
    <row r="114" spans="2:10" ht="29.45" customHeight="1">
      <c r="B114" s="122"/>
      <c r="C114" s="123"/>
      <c r="D114" s="124"/>
      <c r="E114" s="41">
        <v>5</v>
      </c>
      <c r="F114" s="17"/>
      <c r="G114" s="18" t="s">
        <v>7</v>
      </c>
      <c r="H114" s="33" t="s">
        <v>7</v>
      </c>
      <c r="I114" s="20">
        <f t="shared" ref="I114:I115" si="44">F114*E114</f>
        <v>0</v>
      </c>
      <c r="J114" s="101"/>
    </row>
    <row r="115" spans="2:10" ht="29.45" customHeight="1" thickBot="1">
      <c r="B115" s="122"/>
      <c r="C115" s="123"/>
      <c r="D115" s="124"/>
      <c r="E115" s="41">
        <v>5</v>
      </c>
      <c r="F115" s="17"/>
      <c r="G115" s="18" t="s">
        <v>7</v>
      </c>
      <c r="H115" s="33" t="s">
        <v>7</v>
      </c>
      <c r="I115" s="20">
        <f t="shared" si="44"/>
        <v>0</v>
      </c>
      <c r="J115" s="101"/>
    </row>
    <row r="116" spans="2:10" ht="13.5" thickBot="1">
      <c r="B116" s="10" t="s">
        <v>50</v>
      </c>
      <c r="C116" s="11" t="s">
        <v>52</v>
      </c>
      <c r="D116" s="11"/>
      <c r="E116" s="12"/>
      <c r="F116" s="12"/>
      <c r="G116" s="13"/>
      <c r="H116" s="13"/>
      <c r="I116" s="14">
        <f>SUM(I117:I119)</f>
        <v>0</v>
      </c>
      <c r="J116" s="15"/>
    </row>
    <row r="117" spans="2:10" ht="18.600000000000001" customHeight="1">
      <c r="B117" s="122"/>
      <c r="C117" s="123"/>
      <c r="D117" s="124"/>
      <c r="E117" s="41">
        <v>2</v>
      </c>
      <c r="F117" s="17"/>
      <c r="G117" s="18" t="s">
        <v>7</v>
      </c>
      <c r="H117" s="33" t="s">
        <v>7</v>
      </c>
      <c r="I117" s="20">
        <f t="shared" ref="I117" si="45">F117*E117</f>
        <v>0</v>
      </c>
      <c r="J117" s="42"/>
    </row>
    <row r="118" spans="2:10" ht="18.600000000000001" customHeight="1">
      <c r="B118" s="122"/>
      <c r="C118" s="123"/>
      <c r="D118" s="124"/>
      <c r="E118" s="41">
        <v>2</v>
      </c>
      <c r="F118" s="17"/>
      <c r="G118" s="18" t="s">
        <v>7</v>
      </c>
      <c r="H118" s="33" t="s">
        <v>7</v>
      </c>
      <c r="I118" s="20">
        <f t="shared" ref="I118:I119" si="46">F118*E118</f>
        <v>0</v>
      </c>
      <c r="J118" s="90"/>
    </row>
    <row r="119" spans="2:10" ht="18.600000000000001" customHeight="1" thickBot="1">
      <c r="B119" s="122"/>
      <c r="C119" s="123"/>
      <c r="D119" s="124"/>
      <c r="E119" s="41">
        <v>2</v>
      </c>
      <c r="F119" s="17"/>
      <c r="G119" s="18" t="s">
        <v>7</v>
      </c>
      <c r="H119" s="33" t="s">
        <v>7</v>
      </c>
      <c r="I119" s="20">
        <f t="shared" si="46"/>
        <v>0</v>
      </c>
      <c r="J119" s="90"/>
    </row>
    <row r="120" spans="2:10" ht="13.5" thickBot="1">
      <c r="B120" s="10">
        <v>11</v>
      </c>
      <c r="C120" s="11" t="s">
        <v>11</v>
      </c>
      <c r="D120" s="11"/>
      <c r="E120" s="12"/>
      <c r="F120" s="12"/>
      <c r="G120" s="13"/>
      <c r="H120" s="13"/>
      <c r="I120" s="14">
        <f>SUM(I121:I122)</f>
        <v>0</v>
      </c>
      <c r="J120" s="91"/>
    </row>
    <row r="121" spans="2:10" ht="20.45" customHeight="1">
      <c r="B121" s="122"/>
      <c r="C121" s="123"/>
      <c r="D121" s="124"/>
      <c r="E121" s="41">
        <v>5</v>
      </c>
      <c r="F121" s="17"/>
      <c r="G121" s="18" t="s">
        <v>7</v>
      </c>
      <c r="H121" s="33" t="s">
        <v>7</v>
      </c>
      <c r="I121" s="20">
        <f t="shared" ref="I121" si="47">F121*E121</f>
        <v>0</v>
      </c>
      <c r="J121" s="90"/>
    </row>
    <row r="122" spans="2:10" ht="20.45" customHeight="1" thickBot="1">
      <c r="B122" s="116"/>
      <c r="C122" s="117"/>
      <c r="D122" s="118"/>
      <c r="E122" s="93">
        <v>5</v>
      </c>
      <c r="F122" s="94"/>
      <c r="G122" s="95" t="s">
        <v>7</v>
      </c>
      <c r="H122" s="102" t="s">
        <v>7</v>
      </c>
      <c r="I122" s="97">
        <f t="shared" ref="I122" si="48">F122*E122</f>
        <v>0</v>
      </c>
      <c r="J122" s="90"/>
    </row>
    <row r="123" spans="2:10" s="9" customFormat="1" ht="14.45" customHeight="1" thickBot="1">
      <c r="B123" s="194" t="s">
        <v>12</v>
      </c>
      <c r="C123" s="195"/>
      <c r="D123" s="196"/>
      <c r="E123" s="36">
        <v>30</v>
      </c>
      <c r="F123" s="37"/>
      <c r="G123" s="38"/>
      <c r="H123" s="38"/>
      <c r="I123" s="39">
        <f>I120+I116+I112+I108+I104+I98+I91+I84+I69+I61</f>
        <v>0</v>
      </c>
      <c r="J123" s="40"/>
    </row>
    <row r="124" spans="2:10" s="9" customFormat="1" ht="16.149999999999999" customHeight="1" thickBot="1">
      <c r="B124" s="191" t="s">
        <v>13</v>
      </c>
      <c r="C124" s="192"/>
      <c r="D124" s="193"/>
      <c r="E124" s="43">
        <v>70</v>
      </c>
      <c r="F124" s="44"/>
      <c r="G124" s="45"/>
      <c r="H124" s="45"/>
      <c r="I124" s="46">
        <f>I123+I60</f>
        <v>0</v>
      </c>
      <c r="J124" s="47"/>
    </row>
    <row r="125" spans="2:10" s="9" customFormat="1" ht="13.5" thickBot="1">
      <c r="B125" s="6" t="s">
        <v>14</v>
      </c>
      <c r="C125" s="7"/>
      <c r="D125" s="7"/>
      <c r="E125" s="7"/>
      <c r="F125" s="7"/>
      <c r="G125" s="7"/>
      <c r="H125" s="7"/>
      <c r="I125" s="7"/>
      <c r="J125" s="8"/>
    </row>
    <row r="126" spans="2:10" s="9" customFormat="1" ht="13.5" thickBot="1">
      <c r="B126" s="10" t="s">
        <v>56</v>
      </c>
      <c r="C126" s="11" t="s">
        <v>58</v>
      </c>
      <c r="D126" s="11"/>
      <c r="E126" s="12"/>
      <c r="F126" s="12"/>
      <c r="G126" s="13"/>
      <c r="H126" s="13"/>
      <c r="I126" s="14">
        <f>SUM(I127:I130)</f>
        <v>0</v>
      </c>
      <c r="J126" s="15"/>
    </row>
    <row r="127" spans="2:10" s="9" customFormat="1" ht="24.6" customHeight="1">
      <c r="B127" s="116"/>
      <c r="C127" s="117"/>
      <c r="D127" s="118"/>
      <c r="E127" s="41">
        <v>15</v>
      </c>
      <c r="F127" s="113"/>
      <c r="G127" s="95">
        <v>1</v>
      </c>
      <c r="H127" s="111">
        <f>F127/G127</f>
        <v>0</v>
      </c>
      <c r="I127" s="112">
        <f>H127*E127*F127</f>
        <v>0</v>
      </c>
      <c r="J127" s="119"/>
    </row>
    <row r="128" spans="2:10" s="9" customFormat="1" ht="24.6" customHeight="1">
      <c r="B128" s="116"/>
      <c r="C128" s="117"/>
      <c r="D128" s="118"/>
      <c r="E128" s="41">
        <v>15</v>
      </c>
      <c r="F128" s="113"/>
      <c r="G128" s="95">
        <v>1</v>
      </c>
      <c r="H128" s="111">
        <f>F128/G128</f>
        <v>0</v>
      </c>
      <c r="I128" s="112">
        <f>H128*E128*F128</f>
        <v>0</v>
      </c>
      <c r="J128" s="120"/>
    </row>
    <row r="129" spans="2:10" s="9" customFormat="1" ht="24.6" customHeight="1">
      <c r="B129" s="116"/>
      <c r="C129" s="117"/>
      <c r="D129" s="118"/>
      <c r="E129" s="41">
        <v>15</v>
      </c>
      <c r="F129" s="113"/>
      <c r="G129" s="95">
        <v>1</v>
      </c>
      <c r="H129" s="111">
        <f>F129/G129</f>
        <v>0</v>
      </c>
      <c r="I129" s="112">
        <f>H129*E129*F129</f>
        <v>0</v>
      </c>
      <c r="J129" s="120"/>
    </row>
    <row r="130" spans="2:10" s="9" customFormat="1" ht="24.6" customHeight="1" thickBot="1">
      <c r="B130" s="116"/>
      <c r="C130" s="117"/>
      <c r="D130" s="118"/>
      <c r="E130" s="41">
        <v>15</v>
      </c>
      <c r="F130" s="113"/>
      <c r="G130" s="95">
        <v>1</v>
      </c>
      <c r="H130" s="111">
        <f>F130/G130</f>
        <v>0</v>
      </c>
      <c r="I130" s="112">
        <f>H130*E130*F130</f>
        <v>0</v>
      </c>
      <c r="J130" s="121"/>
    </row>
    <row r="131" spans="2:10" ht="13.5" thickBot="1">
      <c r="B131" s="10" t="s">
        <v>57</v>
      </c>
      <c r="C131" s="11" t="s">
        <v>59</v>
      </c>
      <c r="D131" s="11"/>
      <c r="E131" s="12"/>
      <c r="F131" s="12"/>
      <c r="G131" s="13"/>
      <c r="H131" s="13"/>
      <c r="I131" s="14">
        <f>SUM(I132:I136)</f>
        <v>0</v>
      </c>
      <c r="J131" s="15"/>
    </row>
    <row r="132" spans="2:10" ht="47.45" customHeight="1">
      <c r="B132" s="116" t="s">
        <v>39</v>
      </c>
      <c r="C132" s="117"/>
      <c r="D132" s="118"/>
      <c r="E132" s="41">
        <v>10</v>
      </c>
      <c r="F132" s="113"/>
      <c r="G132" s="95">
        <v>1</v>
      </c>
      <c r="H132" s="111">
        <f>F132/G132</f>
        <v>0</v>
      </c>
      <c r="I132" s="112">
        <f>H132*E132*F132</f>
        <v>0</v>
      </c>
      <c r="J132" s="147"/>
    </row>
    <row r="133" spans="2:10" ht="23.25" customHeight="1">
      <c r="B133" s="116"/>
      <c r="C133" s="117"/>
      <c r="D133" s="118"/>
      <c r="E133" s="41">
        <v>10</v>
      </c>
      <c r="F133" s="113"/>
      <c r="G133" s="95">
        <v>1</v>
      </c>
      <c r="H133" s="111">
        <f>F133/G133</f>
        <v>0</v>
      </c>
      <c r="I133" s="112">
        <f>H133*E133*F133</f>
        <v>0</v>
      </c>
      <c r="J133" s="148"/>
    </row>
    <row r="134" spans="2:10" ht="23.25" customHeight="1">
      <c r="B134" s="116"/>
      <c r="C134" s="117"/>
      <c r="D134" s="118"/>
      <c r="E134" s="41">
        <v>10</v>
      </c>
      <c r="F134" s="113"/>
      <c r="G134" s="95">
        <v>1</v>
      </c>
      <c r="H134" s="111">
        <f>F134/G134</f>
        <v>0</v>
      </c>
      <c r="I134" s="112">
        <f>H134*E134*F134</f>
        <v>0</v>
      </c>
      <c r="J134" s="148"/>
    </row>
    <row r="135" spans="2:10" ht="23.25" customHeight="1">
      <c r="B135" s="116"/>
      <c r="C135" s="117"/>
      <c r="D135" s="118"/>
      <c r="E135" s="41">
        <v>10</v>
      </c>
      <c r="F135" s="113"/>
      <c r="G135" s="95">
        <v>1</v>
      </c>
      <c r="H135" s="111">
        <f>F135/G135</f>
        <v>0</v>
      </c>
      <c r="I135" s="112">
        <f>H135*E135*F135</f>
        <v>0</v>
      </c>
      <c r="J135" s="148"/>
    </row>
    <row r="136" spans="2:10" ht="23.25" customHeight="1">
      <c r="B136" s="116"/>
      <c r="C136" s="117"/>
      <c r="D136" s="118"/>
      <c r="E136" s="41">
        <v>10</v>
      </c>
      <c r="F136" s="113"/>
      <c r="G136" s="95">
        <v>1</v>
      </c>
      <c r="H136" s="111">
        <f>F136/G136</f>
        <v>0</v>
      </c>
      <c r="I136" s="112">
        <f>H136*E136*F136</f>
        <v>0</v>
      </c>
      <c r="J136" s="148"/>
    </row>
    <row r="137" spans="2:10" ht="37.9" customHeight="1" thickBot="1">
      <c r="B137" s="122"/>
      <c r="C137" s="123"/>
      <c r="D137" s="124"/>
      <c r="E137" s="21"/>
      <c r="F137" s="22"/>
      <c r="G137" s="23"/>
      <c r="H137" s="24"/>
      <c r="I137" s="28"/>
      <c r="J137" s="149"/>
    </row>
    <row r="138" spans="2:10" ht="13.5" thickBot="1">
      <c r="B138" s="10" t="s">
        <v>31</v>
      </c>
      <c r="C138" s="11" t="s">
        <v>26</v>
      </c>
      <c r="D138" s="11"/>
      <c r="E138" s="12"/>
      <c r="F138" s="12"/>
      <c r="G138" s="13"/>
      <c r="H138" s="13"/>
      <c r="I138" s="14">
        <f>SUM(I139:I144)</f>
        <v>0</v>
      </c>
      <c r="J138" s="15"/>
    </row>
    <row r="139" spans="2:10" ht="24.6" customHeight="1">
      <c r="B139" s="122"/>
      <c r="C139" s="123"/>
      <c r="D139" s="124"/>
      <c r="E139" s="82">
        <v>8</v>
      </c>
      <c r="F139" s="49"/>
      <c r="G139" s="78" t="s">
        <v>7</v>
      </c>
      <c r="H139" s="31" t="s">
        <v>7</v>
      </c>
      <c r="I139" s="32">
        <f t="shared" ref="I139:I141" si="49">F139*E139</f>
        <v>0</v>
      </c>
      <c r="J139" s="197"/>
    </row>
    <row r="140" spans="2:10" ht="15.6" customHeight="1">
      <c r="B140" s="122"/>
      <c r="C140" s="123"/>
      <c r="D140" s="124"/>
      <c r="E140" s="82">
        <v>8</v>
      </c>
      <c r="F140" s="49"/>
      <c r="G140" s="78" t="s">
        <v>7</v>
      </c>
      <c r="H140" s="31" t="s">
        <v>7</v>
      </c>
      <c r="I140" s="32">
        <f t="shared" si="49"/>
        <v>0</v>
      </c>
      <c r="J140" s="198"/>
    </row>
    <row r="141" spans="2:10" ht="15.6" customHeight="1">
      <c r="B141" s="122"/>
      <c r="C141" s="123"/>
      <c r="D141" s="124"/>
      <c r="E141" s="82">
        <v>8</v>
      </c>
      <c r="F141" s="49"/>
      <c r="G141" s="78" t="s">
        <v>7</v>
      </c>
      <c r="H141" s="31" t="s">
        <v>7</v>
      </c>
      <c r="I141" s="32">
        <f t="shared" si="49"/>
        <v>0</v>
      </c>
      <c r="J141" s="198"/>
    </row>
    <row r="142" spans="2:10" ht="15.6" customHeight="1">
      <c r="B142" s="122"/>
      <c r="C142" s="123"/>
      <c r="D142" s="124"/>
      <c r="E142" s="48"/>
      <c r="F142" s="49"/>
      <c r="G142" s="78"/>
      <c r="H142" s="31"/>
      <c r="I142" s="32"/>
      <c r="J142" s="198"/>
    </row>
    <row r="143" spans="2:10" ht="15.6" customHeight="1">
      <c r="B143" s="122"/>
      <c r="C143" s="123"/>
      <c r="D143" s="124"/>
      <c r="E143" s="48"/>
      <c r="F143" s="49"/>
      <c r="G143" s="78"/>
      <c r="H143" s="31"/>
      <c r="I143" s="32"/>
      <c r="J143" s="198"/>
    </row>
    <row r="144" spans="2:10" ht="23.25" customHeight="1" thickBot="1">
      <c r="B144" s="122"/>
      <c r="C144" s="123"/>
      <c r="D144" s="124"/>
      <c r="E144" s="21"/>
      <c r="F144" s="49"/>
      <c r="G144" s="78"/>
      <c r="H144" s="31"/>
      <c r="I144" s="32"/>
      <c r="J144" s="199"/>
    </row>
    <row r="145" spans="2:10" ht="13.5" thickBot="1">
      <c r="B145" s="10" t="s">
        <v>32</v>
      </c>
      <c r="C145" s="11" t="s">
        <v>15</v>
      </c>
      <c r="D145" s="11"/>
      <c r="E145" s="12"/>
      <c r="F145" s="12"/>
      <c r="G145" s="13"/>
      <c r="H145" s="13"/>
      <c r="I145" s="14">
        <f>SUM(I146:I150)</f>
        <v>0</v>
      </c>
      <c r="J145" s="15"/>
    </row>
    <row r="146" spans="2:10" ht="23.25" customHeight="1">
      <c r="B146" s="116"/>
      <c r="C146" s="117"/>
      <c r="D146" s="118"/>
      <c r="E146" s="115">
        <v>4</v>
      </c>
      <c r="F146" s="27"/>
      <c r="G146" s="50" t="s">
        <v>7</v>
      </c>
      <c r="H146" s="51" t="s">
        <v>7</v>
      </c>
      <c r="I146" s="52">
        <f t="shared" ref="I146:I150" si="50">F146*E146</f>
        <v>0</v>
      </c>
      <c r="J146" s="147"/>
    </row>
    <row r="147" spans="2:10" ht="23.25" customHeight="1">
      <c r="B147" s="116"/>
      <c r="C147" s="117"/>
      <c r="D147" s="118"/>
      <c r="E147" s="41">
        <v>4</v>
      </c>
      <c r="F147" s="17"/>
      <c r="G147" s="18" t="s">
        <v>7</v>
      </c>
      <c r="H147" s="25" t="s">
        <v>7</v>
      </c>
      <c r="I147" s="20">
        <f t="shared" si="50"/>
        <v>0</v>
      </c>
      <c r="J147" s="148"/>
    </row>
    <row r="148" spans="2:10" ht="23.25" customHeight="1">
      <c r="B148" s="116"/>
      <c r="C148" s="117"/>
      <c r="D148" s="118"/>
      <c r="E148" s="41">
        <v>4</v>
      </c>
      <c r="F148" s="17"/>
      <c r="G148" s="18" t="s">
        <v>7</v>
      </c>
      <c r="H148" s="25" t="s">
        <v>7</v>
      </c>
      <c r="I148" s="20">
        <f t="shared" ref="I148" si="51">F148*E148</f>
        <v>0</v>
      </c>
      <c r="J148" s="148"/>
    </row>
    <row r="149" spans="2:10" ht="23.25" customHeight="1">
      <c r="B149" s="122"/>
      <c r="C149" s="123"/>
      <c r="D149" s="124"/>
      <c r="E149" s="82">
        <v>4</v>
      </c>
      <c r="F149" s="49"/>
      <c r="G149" s="30"/>
      <c r="H149" s="31"/>
      <c r="I149" s="20">
        <f t="shared" si="50"/>
        <v>0</v>
      </c>
      <c r="J149" s="148"/>
    </row>
    <row r="150" spans="2:10" ht="23.25" customHeight="1" thickBot="1">
      <c r="B150" s="122"/>
      <c r="C150" s="123"/>
      <c r="D150" s="124"/>
      <c r="E150" s="82">
        <v>4</v>
      </c>
      <c r="F150" s="49"/>
      <c r="G150" s="30" t="s">
        <v>7</v>
      </c>
      <c r="H150" s="31" t="s">
        <v>7</v>
      </c>
      <c r="I150" s="20">
        <f t="shared" si="50"/>
        <v>0</v>
      </c>
      <c r="J150" s="149"/>
    </row>
    <row r="151" spans="2:10" ht="13.5" thickBot="1">
      <c r="B151" s="10">
        <v>3</v>
      </c>
      <c r="C151" s="11" t="s">
        <v>16</v>
      </c>
      <c r="D151" s="11"/>
      <c r="E151" s="12"/>
      <c r="F151" s="12"/>
      <c r="G151" s="13"/>
      <c r="H151" s="13"/>
      <c r="I151" s="14">
        <f>SUM(I152:I155)</f>
        <v>0</v>
      </c>
      <c r="J151" s="15"/>
    </row>
    <row r="152" spans="2:10" ht="13.9" customHeight="1">
      <c r="B152" s="155"/>
      <c r="C152" s="156"/>
      <c r="D152" s="157"/>
      <c r="E152" s="82">
        <v>10</v>
      </c>
      <c r="F152" s="49"/>
      <c r="G152" s="30" t="s">
        <v>7</v>
      </c>
      <c r="H152" s="31" t="s">
        <v>7</v>
      </c>
      <c r="I152" s="32">
        <f t="shared" ref="I152:I153" si="52">F152*E152</f>
        <v>0</v>
      </c>
      <c r="J152" s="158"/>
    </row>
    <row r="153" spans="2:10" ht="13.9" customHeight="1">
      <c r="B153" s="83"/>
      <c r="C153" s="84"/>
      <c r="D153" s="85"/>
      <c r="E153" s="82">
        <v>10</v>
      </c>
      <c r="F153" s="49"/>
      <c r="G153" s="30" t="s">
        <v>7</v>
      </c>
      <c r="H153" s="31" t="s">
        <v>7</v>
      </c>
      <c r="I153" s="32">
        <f t="shared" si="52"/>
        <v>0</v>
      </c>
      <c r="J153" s="159"/>
    </row>
    <row r="154" spans="2:10" ht="13.9" customHeight="1">
      <c r="B154" s="83"/>
      <c r="C154" s="84"/>
      <c r="D154" s="85"/>
      <c r="E154" s="48"/>
      <c r="F154" s="49"/>
      <c r="G154" s="30"/>
      <c r="H154" s="31"/>
      <c r="I154" s="32"/>
      <c r="J154" s="159"/>
    </row>
    <row r="155" spans="2:10" ht="13.9" customHeight="1" thickBot="1">
      <c r="B155" s="122"/>
      <c r="C155" s="123"/>
      <c r="D155" s="124"/>
      <c r="E155" s="48"/>
      <c r="F155" s="49"/>
      <c r="G155" s="30"/>
      <c r="H155" s="31"/>
      <c r="I155" s="32"/>
      <c r="J155" s="160"/>
    </row>
    <row r="156" spans="2:10" ht="13.5" thickBot="1">
      <c r="B156" s="10">
        <v>4</v>
      </c>
      <c r="C156" s="11" t="s">
        <v>17</v>
      </c>
      <c r="D156" s="11"/>
      <c r="E156" s="12"/>
      <c r="F156" s="12"/>
      <c r="G156" s="13"/>
      <c r="H156" s="13"/>
      <c r="I156" s="14">
        <f>SUM(I157:I164)</f>
        <v>0</v>
      </c>
      <c r="J156" s="15"/>
    </row>
    <row r="157" spans="2:10" ht="28.9" customHeight="1">
      <c r="B157" s="152"/>
      <c r="C157" s="153"/>
      <c r="D157" s="154"/>
      <c r="E157" s="82">
        <v>4</v>
      </c>
      <c r="F157" s="49"/>
      <c r="G157" s="30" t="s">
        <v>7</v>
      </c>
      <c r="H157" s="31" t="s">
        <v>7</v>
      </c>
      <c r="I157" s="32">
        <f t="shared" ref="I157" si="53">F157*E157</f>
        <v>0</v>
      </c>
      <c r="J157" s="150"/>
    </row>
    <row r="158" spans="2:10" ht="23.25" customHeight="1">
      <c r="B158" s="122"/>
      <c r="C158" s="123"/>
      <c r="D158" s="124"/>
      <c r="E158" s="82">
        <v>4</v>
      </c>
      <c r="F158" s="49"/>
      <c r="G158" s="30" t="s">
        <v>7</v>
      </c>
      <c r="H158" s="31" t="s">
        <v>7</v>
      </c>
      <c r="I158" s="32">
        <f t="shared" ref="I158" si="54">F158*E158</f>
        <v>0</v>
      </c>
      <c r="J158" s="150"/>
    </row>
    <row r="159" spans="2:10" ht="23.25" customHeight="1">
      <c r="B159" s="122"/>
      <c r="C159" s="123"/>
      <c r="D159" s="124"/>
      <c r="E159" s="82">
        <v>4</v>
      </c>
      <c r="F159" s="49"/>
      <c r="G159" s="30" t="s">
        <v>7</v>
      </c>
      <c r="H159" s="31" t="s">
        <v>7</v>
      </c>
      <c r="I159" s="32">
        <f t="shared" ref="I159:I163" si="55">F159*E159</f>
        <v>0</v>
      </c>
      <c r="J159" s="150"/>
    </row>
    <row r="160" spans="2:10" ht="23.25" customHeight="1">
      <c r="B160" s="122"/>
      <c r="C160" s="123"/>
      <c r="D160" s="124"/>
      <c r="E160" s="82">
        <v>4</v>
      </c>
      <c r="F160" s="49"/>
      <c r="G160" s="30" t="s">
        <v>7</v>
      </c>
      <c r="H160" s="31" t="s">
        <v>7</v>
      </c>
      <c r="I160" s="32">
        <f t="shared" si="55"/>
        <v>0</v>
      </c>
      <c r="J160" s="150"/>
    </row>
    <row r="161" spans="2:10" ht="23.25" customHeight="1">
      <c r="B161" s="122"/>
      <c r="C161" s="123"/>
      <c r="D161" s="124"/>
      <c r="E161" s="82">
        <v>4</v>
      </c>
      <c r="F161" s="49"/>
      <c r="G161" s="30" t="s">
        <v>7</v>
      </c>
      <c r="H161" s="31" t="s">
        <v>7</v>
      </c>
      <c r="I161" s="32">
        <f t="shared" si="55"/>
        <v>0</v>
      </c>
      <c r="J161" s="150"/>
    </row>
    <row r="162" spans="2:10" ht="23.25" customHeight="1">
      <c r="B162" s="122"/>
      <c r="C162" s="123"/>
      <c r="D162" s="124"/>
      <c r="E162" s="82">
        <v>4</v>
      </c>
      <c r="F162" s="49"/>
      <c r="G162" s="30" t="s">
        <v>7</v>
      </c>
      <c r="H162" s="31" t="s">
        <v>7</v>
      </c>
      <c r="I162" s="32">
        <f t="shared" si="55"/>
        <v>0</v>
      </c>
      <c r="J162" s="150"/>
    </row>
    <row r="163" spans="2:10" ht="23.25" customHeight="1">
      <c r="B163" s="122"/>
      <c r="C163" s="123"/>
      <c r="D163" s="124"/>
      <c r="E163" s="82">
        <v>4</v>
      </c>
      <c r="F163" s="49"/>
      <c r="G163" s="30" t="s">
        <v>7</v>
      </c>
      <c r="H163" s="31" t="s">
        <v>7</v>
      </c>
      <c r="I163" s="32">
        <f t="shared" si="55"/>
        <v>0</v>
      </c>
      <c r="J163" s="150"/>
    </row>
    <row r="164" spans="2:10" ht="23.25" customHeight="1" thickBot="1">
      <c r="B164" s="155"/>
      <c r="C164" s="156"/>
      <c r="D164" s="157"/>
      <c r="E164" s="48"/>
      <c r="F164" s="49"/>
      <c r="G164" s="30"/>
      <c r="H164" s="31"/>
      <c r="I164" s="32"/>
      <c r="J164" s="151"/>
    </row>
    <row r="165" spans="2:10" ht="13.5" thickBot="1">
      <c r="B165" s="10">
        <v>5</v>
      </c>
      <c r="C165" s="11" t="s">
        <v>60</v>
      </c>
      <c r="D165" s="11"/>
      <c r="E165" s="12"/>
      <c r="F165" s="12"/>
      <c r="G165" s="13"/>
      <c r="H165" s="13"/>
      <c r="I165" s="14">
        <f>SUM(I166:I172)</f>
        <v>0</v>
      </c>
      <c r="J165" s="91"/>
    </row>
    <row r="166" spans="2:10" ht="23.25" customHeight="1">
      <c r="B166" s="122"/>
      <c r="C166" s="123"/>
      <c r="D166" s="124"/>
      <c r="E166" s="82">
        <v>2</v>
      </c>
      <c r="F166" s="49"/>
      <c r="G166" s="30" t="s">
        <v>7</v>
      </c>
      <c r="H166" s="31" t="s">
        <v>7</v>
      </c>
      <c r="I166" s="32">
        <f>E166*F166</f>
        <v>0</v>
      </c>
      <c r="J166" s="147"/>
    </row>
    <row r="167" spans="2:10" ht="23.25" customHeight="1">
      <c r="B167" s="122"/>
      <c r="C167" s="123"/>
      <c r="D167" s="124"/>
      <c r="E167" s="82">
        <v>2</v>
      </c>
      <c r="F167" s="49"/>
      <c r="G167" s="30" t="s">
        <v>7</v>
      </c>
      <c r="H167" s="31" t="s">
        <v>7</v>
      </c>
      <c r="I167" s="32">
        <f>E167*F167</f>
        <v>0</v>
      </c>
      <c r="J167" s="148"/>
    </row>
    <row r="168" spans="2:10" ht="23.25" customHeight="1">
      <c r="B168" s="122"/>
      <c r="C168" s="123"/>
      <c r="D168" s="124"/>
      <c r="E168" s="82">
        <v>2</v>
      </c>
      <c r="F168" s="49"/>
      <c r="G168" s="30" t="s">
        <v>7</v>
      </c>
      <c r="H168" s="31" t="s">
        <v>7</v>
      </c>
      <c r="I168" s="32">
        <f t="shared" ref="I168:I170" si="56">E168*F168</f>
        <v>0</v>
      </c>
      <c r="J168" s="148"/>
    </row>
    <row r="169" spans="2:10" ht="23.25" customHeight="1">
      <c r="B169" s="122"/>
      <c r="C169" s="123"/>
      <c r="D169" s="124"/>
      <c r="E169" s="82">
        <v>2</v>
      </c>
      <c r="F169" s="49"/>
      <c r="G169" s="30" t="s">
        <v>7</v>
      </c>
      <c r="H169" s="31" t="s">
        <v>7</v>
      </c>
      <c r="I169" s="32">
        <f t="shared" ref="I169" si="57">E169*F169</f>
        <v>0</v>
      </c>
      <c r="J169" s="148"/>
    </row>
    <row r="170" spans="2:10" ht="23.25" customHeight="1">
      <c r="B170" s="122"/>
      <c r="C170" s="123"/>
      <c r="D170" s="124"/>
      <c r="E170" s="82">
        <v>2</v>
      </c>
      <c r="F170" s="49"/>
      <c r="G170" s="30" t="s">
        <v>7</v>
      </c>
      <c r="H170" s="31" t="s">
        <v>7</v>
      </c>
      <c r="I170" s="32">
        <f t="shared" si="56"/>
        <v>0</v>
      </c>
      <c r="J170" s="148"/>
    </row>
    <row r="171" spans="2:10" ht="23.25" customHeight="1">
      <c r="B171" s="122"/>
      <c r="C171" s="123"/>
      <c r="D171" s="124"/>
      <c r="E171" s="82">
        <v>2</v>
      </c>
      <c r="F171" s="49"/>
      <c r="G171" s="30" t="s">
        <v>7</v>
      </c>
      <c r="H171" s="31" t="s">
        <v>7</v>
      </c>
      <c r="I171" s="32">
        <f>E171*F171</f>
        <v>0</v>
      </c>
      <c r="J171" s="148"/>
    </row>
    <row r="172" spans="2:10" ht="23.25" customHeight="1" thickBot="1">
      <c r="B172" s="103"/>
      <c r="C172" s="104"/>
      <c r="D172" s="105"/>
      <c r="E172" s="48"/>
      <c r="F172" s="49"/>
      <c r="G172" s="30"/>
      <c r="H172" s="31"/>
      <c r="I172" s="32"/>
      <c r="J172" s="148"/>
    </row>
    <row r="173" spans="2:10" ht="13.5" thickBot="1">
      <c r="B173" s="10" t="s">
        <v>35</v>
      </c>
      <c r="C173" s="11" t="s">
        <v>61</v>
      </c>
      <c r="D173" s="11"/>
      <c r="E173" s="12"/>
      <c r="F173" s="12"/>
      <c r="G173" s="13"/>
      <c r="H173" s="13"/>
      <c r="I173" s="14">
        <f>SUM(I174:I175)</f>
        <v>0</v>
      </c>
      <c r="J173" s="148"/>
    </row>
    <row r="174" spans="2:10" ht="23.45" customHeight="1">
      <c r="B174" s="122"/>
      <c r="C174" s="123"/>
      <c r="D174" s="124"/>
      <c r="E174" s="82">
        <v>2</v>
      </c>
      <c r="F174" s="49"/>
      <c r="G174" s="30" t="s">
        <v>7</v>
      </c>
      <c r="H174" s="31" t="s">
        <v>7</v>
      </c>
      <c r="I174" s="32">
        <f t="shared" ref="I174:I175" si="58">F174*E174</f>
        <v>0</v>
      </c>
      <c r="J174" s="148"/>
    </row>
    <row r="175" spans="2:10" ht="31.9" customHeight="1" thickBot="1">
      <c r="B175" s="122"/>
      <c r="C175" s="123"/>
      <c r="D175" s="124"/>
      <c r="E175" s="82">
        <v>2</v>
      </c>
      <c r="F175" s="49"/>
      <c r="G175" s="30" t="s">
        <v>7</v>
      </c>
      <c r="H175" s="31" t="s">
        <v>7</v>
      </c>
      <c r="I175" s="32">
        <f t="shared" si="58"/>
        <v>0</v>
      </c>
      <c r="J175" s="148"/>
    </row>
    <row r="176" spans="2:10" ht="13.5" thickBot="1">
      <c r="B176" s="10" t="s">
        <v>36</v>
      </c>
      <c r="C176" s="11" t="s">
        <v>18</v>
      </c>
      <c r="D176" s="11"/>
      <c r="E176" s="12"/>
      <c r="F176" s="12"/>
      <c r="G176" s="13"/>
      <c r="H176" s="13"/>
      <c r="I176" s="14">
        <f>SUM(I177:I178)</f>
        <v>0</v>
      </c>
      <c r="J176" s="91"/>
    </row>
    <row r="177" spans="2:10" ht="23.45" customHeight="1">
      <c r="B177" s="122"/>
      <c r="C177" s="123"/>
      <c r="D177" s="124"/>
      <c r="E177" s="82">
        <v>1</v>
      </c>
      <c r="F177" s="49"/>
      <c r="G177" s="30" t="s">
        <v>7</v>
      </c>
      <c r="H177" s="31" t="s">
        <v>7</v>
      </c>
      <c r="I177" s="32">
        <f t="shared" ref="I177" si="59">F177*E177</f>
        <v>0</v>
      </c>
      <c r="J177" s="141"/>
    </row>
    <row r="178" spans="2:10" ht="63.75" customHeight="1" thickBot="1">
      <c r="B178" s="122"/>
      <c r="C178" s="123"/>
      <c r="D178" s="124"/>
      <c r="E178" s="82">
        <v>1</v>
      </c>
      <c r="F178" s="49"/>
      <c r="G178" s="30" t="s">
        <v>7</v>
      </c>
      <c r="H178" s="31" t="s">
        <v>7</v>
      </c>
      <c r="I178" s="32">
        <f t="shared" ref="I178" si="60">F178*E178</f>
        <v>0</v>
      </c>
      <c r="J178" s="142"/>
    </row>
    <row r="179" spans="2:10" s="9" customFormat="1" ht="14.45" customHeight="1" thickBot="1">
      <c r="B179" s="194" t="s">
        <v>19</v>
      </c>
      <c r="C179" s="195"/>
      <c r="D179" s="196"/>
      <c r="E179" s="36">
        <v>30</v>
      </c>
      <c r="F179" s="37"/>
      <c r="G179" s="38"/>
      <c r="H179" s="38"/>
      <c r="I179" s="39">
        <f>I176+I165+I156+I151+I145+I138+I131+I173+I126</f>
        <v>0</v>
      </c>
      <c r="J179" s="40"/>
    </row>
    <row r="180" spans="2:10" s="9" customFormat="1" ht="14.45" customHeight="1" thickBot="1">
      <c r="B180" s="191" t="s">
        <v>20</v>
      </c>
      <c r="C180" s="192"/>
      <c r="D180" s="193"/>
      <c r="E180" s="43">
        <v>30</v>
      </c>
      <c r="F180" s="44"/>
      <c r="G180" s="45"/>
      <c r="H180" s="45"/>
      <c r="I180" s="46">
        <f>+I179</f>
        <v>0</v>
      </c>
      <c r="J180" s="47"/>
    </row>
    <row r="181" spans="2:10" s="9" customFormat="1" ht="14.45" customHeight="1" thickBot="1">
      <c r="B181" s="188" t="s">
        <v>21</v>
      </c>
      <c r="C181" s="189"/>
      <c r="D181" s="190"/>
      <c r="E181" s="53">
        <v>100</v>
      </c>
      <c r="F181" s="54"/>
      <c r="G181" s="55"/>
      <c r="H181" s="55"/>
      <c r="I181" s="56">
        <f>I180+I124</f>
        <v>0</v>
      </c>
      <c r="J181" s="57"/>
    </row>
    <row r="182" spans="2:10" ht="12.75" customHeight="1"/>
    <row r="183" spans="2:10" s="58" customFormat="1">
      <c r="I183" s="59"/>
      <c r="J183" s="60"/>
    </row>
    <row r="184" spans="2:10" s="58" customFormat="1">
      <c r="I184" s="59"/>
      <c r="J184" s="60"/>
    </row>
    <row r="185" spans="2:10" s="58" customFormat="1">
      <c r="I185" s="59"/>
      <c r="J185" s="60"/>
    </row>
    <row r="186" spans="2:10" s="58" customFormat="1" ht="19.899999999999999" customHeight="1">
      <c r="C186" s="88"/>
      <c r="I186" s="59"/>
      <c r="J186" s="60"/>
    </row>
    <row r="187" spans="2:10" s="58" customFormat="1" ht="21" customHeight="1">
      <c r="I187" s="59"/>
      <c r="J187" s="60"/>
    </row>
    <row r="188" spans="2:10" s="58" customFormat="1" ht="22.9" customHeight="1">
      <c r="I188" s="59"/>
      <c r="J188" s="60"/>
    </row>
    <row r="189" spans="2:10" s="58" customFormat="1" ht="24" customHeight="1">
      <c r="I189" s="59"/>
      <c r="J189" s="60"/>
    </row>
    <row r="190" spans="2:10" s="58" customFormat="1">
      <c r="I190" s="59"/>
      <c r="J190" s="60"/>
    </row>
    <row r="191" spans="2:10" s="58" customFormat="1">
      <c r="I191" s="59"/>
      <c r="J191" s="60"/>
    </row>
    <row r="192" spans="2:10" s="58" customFormat="1">
      <c r="I192" s="59"/>
      <c r="J192" s="60"/>
    </row>
    <row r="193" spans="9:10" s="58" customFormat="1">
      <c r="I193" s="59"/>
      <c r="J193" s="60"/>
    </row>
    <row r="194" spans="9:10" s="58" customFormat="1">
      <c r="I194" s="59"/>
      <c r="J194" s="60"/>
    </row>
    <row r="195" spans="9:10" s="58" customFormat="1">
      <c r="I195" s="59"/>
      <c r="J195" s="60"/>
    </row>
  </sheetData>
  <mergeCells count="163">
    <mergeCell ref="B48:C48"/>
    <mergeCell ref="B49:C49"/>
    <mergeCell ref="B22:D22"/>
    <mergeCell ref="B23:D23"/>
    <mergeCell ref="J139:J144"/>
    <mergeCell ref="J70:J83"/>
    <mergeCell ref="J46:J51"/>
    <mergeCell ref="B50:C50"/>
    <mergeCell ref="B51:C51"/>
    <mergeCell ref="B88:D88"/>
    <mergeCell ref="B140:D140"/>
    <mergeCell ref="B141:D141"/>
    <mergeCell ref="J132:J137"/>
    <mergeCell ref="J109:J111"/>
    <mergeCell ref="J62:J68"/>
    <mergeCell ref="B68:D68"/>
    <mergeCell ref="B70:D70"/>
    <mergeCell ref="B83:D83"/>
    <mergeCell ref="B71:D71"/>
    <mergeCell ref="B100:D100"/>
    <mergeCell ref="B99:D99"/>
    <mergeCell ref="B19:D19"/>
    <mergeCell ref="B181:D181"/>
    <mergeCell ref="B124:D124"/>
    <mergeCell ref="B123:D123"/>
    <mergeCell ref="B60:D60"/>
    <mergeCell ref="B72:D72"/>
    <mergeCell ref="B113:D113"/>
    <mergeCell ref="B117:D117"/>
    <mergeCell ref="B121:D121"/>
    <mergeCell ref="B179:D179"/>
    <mergeCell ref="B180:D180"/>
    <mergeCell ref="B62:D62"/>
    <mergeCell ref="B178:D178"/>
    <mergeCell ref="B85:D85"/>
    <mergeCell ref="B63:D63"/>
    <mergeCell ref="B20:D20"/>
    <mergeCell ref="B36:D36"/>
    <mergeCell ref="B37:D37"/>
    <mergeCell ref="B46:C46"/>
    <mergeCell ref="B27:D27"/>
    <mergeCell ref="B28:D28"/>
    <mergeCell ref="B29:D29"/>
    <mergeCell ref="B30:D30"/>
    <mergeCell ref="B47:C47"/>
    <mergeCell ref="E2:E4"/>
    <mergeCell ref="E45:J45"/>
    <mergeCell ref="J34:J43"/>
    <mergeCell ref="B34:D34"/>
    <mergeCell ref="B35:D35"/>
    <mergeCell ref="F2:I3"/>
    <mergeCell ref="J2:J4"/>
    <mergeCell ref="J26:J32"/>
    <mergeCell ref="J7:J9"/>
    <mergeCell ref="J16:J24"/>
    <mergeCell ref="B26:D26"/>
    <mergeCell ref="B31:D31"/>
    <mergeCell ref="B32:D32"/>
    <mergeCell ref="B2:D4"/>
    <mergeCell ref="B24:D24"/>
    <mergeCell ref="B16:D16"/>
    <mergeCell ref="B7:D7"/>
    <mergeCell ref="B8:D8"/>
    <mergeCell ref="B43:D43"/>
    <mergeCell ref="B45:C45"/>
    <mergeCell ref="B9:D9"/>
    <mergeCell ref="B17:D17"/>
    <mergeCell ref="B18:D18"/>
    <mergeCell ref="B21:D21"/>
    <mergeCell ref="B93:D93"/>
    <mergeCell ref="B94:D94"/>
    <mergeCell ref="B122:D122"/>
    <mergeCell ref="B109:D109"/>
    <mergeCell ref="B111:D111"/>
    <mergeCell ref="B90:D90"/>
    <mergeCell ref="B106:D106"/>
    <mergeCell ref="B105:D105"/>
    <mergeCell ref="B86:D86"/>
    <mergeCell ref="B87:D87"/>
    <mergeCell ref="B101:D101"/>
    <mergeCell ref="B118:D118"/>
    <mergeCell ref="B119:D119"/>
    <mergeCell ref="B110:D110"/>
    <mergeCell ref="B95:D95"/>
    <mergeCell ref="B147:D147"/>
    <mergeCell ref="B139:D139"/>
    <mergeCell ref="B132:D132"/>
    <mergeCell ref="J166:J175"/>
    <mergeCell ref="B97:D97"/>
    <mergeCell ref="J157:J164"/>
    <mergeCell ref="B157:D157"/>
    <mergeCell ref="B158:D158"/>
    <mergeCell ref="B163:D163"/>
    <mergeCell ref="B164:D164"/>
    <mergeCell ref="B166:D166"/>
    <mergeCell ref="B167:D167"/>
    <mergeCell ref="B152:D152"/>
    <mergeCell ref="J152:J155"/>
    <mergeCell ref="B155:D155"/>
    <mergeCell ref="B160:D160"/>
    <mergeCell ref="B161:D161"/>
    <mergeCell ref="B162:D162"/>
    <mergeCell ref="J146:J150"/>
    <mergeCell ref="B150:D150"/>
    <mergeCell ref="B144:D144"/>
    <mergeCell ref="B146:D146"/>
    <mergeCell ref="B11:D11"/>
    <mergeCell ref="J11:J14"/>
    <mergeCell ref="B13:D13"/>
    <mergeCell ref="B14:D14"/>
    <mergeCell ref="B40:D40"/>
    <mergeCell ref="B41:D41"/>
    <mergeCell ref="B42:D42"/>
    <mergeCell ref="B177:D177"/>
    <mergeCell ref="J177:J178"/>
    <mergeCell ref="B169:D169"/>
    <mergeCell ref="B133:D133"/>
    <mergeCell ref="B92:D92"/>
    <mergeCell ref="B103:D103"/>
    <mergeCell ref="B89:D89"/>
    <mergeCell ref="B102:D102"/>
    <mergeCell ref="J99:J103"/>
    <mergeCell ref="B107:D107"/>
    <mergeCell ref="J105:J107"/>
    <mergeCell ref="B64:D64"/>
    <mergeCell ref="B73:D73"/>
    <mergeCell ref="B80:D80"/>
    <mergeCell ref="B81:D81"/>
    <mergeCell ref="B82:D82"/>
    <mergeCell ref="J85:J90"/>
    <mergeCell ref="B54:C54"/>
    <mergeCell ref="J54:J59"/>
    <mergeCell ref="B55:C55"/>
    <mergeCell ref="B56:C56"/>
    <mergeCell ref="B57:C57"/>
    <mergeCell ref="B58:C58"/>
    <mergeCell ref="B59:C59"/>
    <mergeCell ref="B53:C53"/>
    <mergeCell ref="E53:J53"/>
    <mergeCell ref="B130:D130"/>
    <mergeCell ref="J127:J130"/>
    <mergeCell ref="B174:D174"/>
    <mergeCell ref="B175:D175"/>
    <mergeCell ref="B114:D114"/>
    <mergeCell ref="B115:D115"/>
    <mergeCell ref="B65:D65"/>
    <mergeCell ref="B66:D66"/>
    <mergeCell ref="B67:D67"/>
    <mergeCell ref="B127:D127"/>
    <mergeCell ref="B128:D128"/>
    <mergeCell ref="B129:D129"/>
    <mergeCell ref="B171:D171"/>
    <mergeCell ref="B134:D134"/>
    <mergeCell ref="B135:D135"/>
    <mergeCell ref="B136:D136"/>
    <mergeCell ref="B142:D142"/>
    <mergeCell ref="B143:D143"/>
    <mergeCell ref="B137:D137"/>
    <mergeCell ref="B159:D159"/>
    <mergeCell ref="B168:D168"/>
    <mergeCell ref="B170:D170"/>
    <mergeCell ref="B149:D149"/>
    <mergeCell ref="B148:D148"/>
  </mergeCells>
  <pageMargins left="0" right="0" top="0" bottom="0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hab_JCU_VV_detaily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Verner</dc:creator>
  <cp:lastModifiedBy>Uživatel systému Windows</cp:lastModifiedBy>
  <cp:lastPrinted>2016-06-30T07:31:53Z</cp:lastPrinted>
  <dcterms:created xsi:type="dcterms:W3CDTF">2015-08-12T16:05:06Z</dcterms:created>
  <dcterms:modified xsi:type="dcterms:W3CDTF">2018-01-09T08:29:10Z</dcterms:modified>
</cp:coreProperties>
</file>