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 Medve\Documents\Moje Dokumenty\Výběrové řízení - VZ\Rekonstrukce SUTERÉN K400 - wellness\"/>
    </mc:Choice>
  </mc:AlternateContent>
  <bookViews>
    <workbookView xWindow="236" yWindow="419" windowWidth="19322" windowHeight="9491"/>
  </bookViews>
  <sheets>
    <sheet name="stavební opravy" sheetId="3" r:id="rId1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'stavební opravy'!#REF!</definedName>
    <definedName name="HSV">#REF!</definedName>
    <definedName name="HSV0">'stavební opravy'!#REF!</definedName>
    <definedName name="HZS">#REF!</definedName>
    <definedName name="HZS0">'stavební opravy'!#REF!</definedName>
    <definedName name="JKSO">#REF!</definedName>
    <definedName name="MJ">#REF!</definedName>
    <definedName name="Mont">#REF!</definedName>
    <definedName name="Montaz0">'stavební opravy'!#REF!</definedName>
    <definedName name="NazevDilu">#REF!</definedName>
    <definedName name="nazevobjektu">#REF!</definedName>
    <definedName name="nazevstavby">#REF!</definedName>
    <definedName name="_xlnm.Print_Titles" localSheetId="0">'stavební opravy'!$1:$6</definedName>
    <definedName name="Objednatel">#REF!</definedName>
    <definedName name="_xlnm.Print_Area" localSheetId="0">'stavební opravy'!$A$1:$G$70</definedName>
    <definedName name="PocetMJ">#REF!</definedName>
    <definedName name="Poznamka">#REF!</definedName>
    <definedName name="Projektant">#REF!</definedName>
    <definedName name="PSV">#REF!</definedName>
    <definedName name="PSV0">'stavební opravy'!#REF!</definedName>
    <definedName name="SazbaDPH1">#REF!</definedName>
    <definedName name="SazbaDPH2">#REF!</definedName>
    <definedName name="SloupecCC">'stavební opravy'!$G$6</definedName>
    <definedName name="SloupecCisloPol">'stavební opravy'!$A$6</definedName>
    <definedName name="SloupecJC">'stavební opravy'!$F$6</definedName>
    <definedName name="SloupecMJ">'stavební opravy'!$D$6</definedName>
    <definedName name="SloupecMnozstvi">'stavební opravy'!$E$6</definedName>
    <definedName name="SloupecNazPol">'stavební opravy'!$C$6</definedName>
    <definedName name="SloupecPC">'stavební opravy'!#REF!</definedName>
    <definedName name="solver_lin" localSheetId="0" hidden="1">0</definedName>
    <definedName name="solver_num" localSheetId="0" hidden="1">0</definedName>
    <definedName name="solver_opt" localSheetId="0" hidden="1">'stavební opravy'!#REF!</definedName>
    <definedName name="solver_typ" localSheetId="0" hidden="1">1</definedName>
    <definedName name="solver_val" localSheetId="0" hidden="1">0</definedName>
    <definedName name="ttttttt">'stavební opravy'!#REF!</definedName>
    <definedName name="Typ">'stavební opravy'!#REF!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edník">'stavební opravy'!#REF!</definedName>
    <definedName name="zedník1">'stavební opravy'!#REF!</definedName>
    <definedName name="Zhotovitel">#REF!</definedName>
  </definedNames>
  <calcPr calcId="162913"/>
</workbook>
</file>

<file path=xl/calcChain.xml><?xml version="1.0" encoding="utf-8"?>
<calcChain xmlns="http://schemas.openxmlformats.org/spreadsheetml/2006/main">
  <c r="G18" i="3" l="1"/>
  <c r="G17" i="3"/>
  <c r="G16" i="3"/>
  <c r="G15" i="3"/>
  <c r="G48" i="3"/>
  <c r="G63" i="3"/>
  <c r="G41" i="3"/>
  <c r="G42" i="3"/>
  <c r="G43" i="3"/>
  <c r="G44" i="3"/>
  <c r="G45" i="3"/>
  <c r="G40" i="3"/>
  <c r="G60" i="3"/>
  <c r="G59" i="3"/>
  <c r="G58" i="3"/>
  <c r="G53" i="3"/>
  <c r="G30" i="3"/>
  <c r="G22" i="3"/>
  <c r="G21" i="3"/>
  <c r="G8" i="3"/>
  <c r="G64" i="3"/>
  <c r="G62" i="3" s="1"/>
  <c r="G66" i="3"/>
  <c r="G67" i="3"/>
  <c r="G68" i="3"/>
  <c r="G69" i="3"/>
  <c r="G49" i="3"/>
  <c r="G50" i="3"/>
  <c r="G51" i="3"/>
  <c r="G52" i="3"/>
  <c r="G54" i="3"/>
  <c r="G55" i="3"/>
  <c r="G57" i="3"/>
  <c r="G61" i="3"/>
  <c r="G47" i="3"/>
  <c r="G24" i="3"/>
  <c r="G23" i="3"/>
  <c r="G9" i="3"/>
  <c r="G11" i="3"/>
  <c r="G12" i="3"/>
  <c r="G13" i="3"/>
  <c r="G14" i="3"/>
  <c r="G19" i="3"/>
  <c r="G26" i="3"/>
  <c r="G39" i="3" l="1"/>
  <c r="G56" i="3"/>
  <c r="G46" i="3"/>
  <c r="G65" i="3"/>
  <c r="G20" i="3"/>
  <c r="G10" i="3"/>
  <c r="G7" i="3"/>
  <c r="G37" i="3" l="1"/>
  <c r="G29" i="3"/>
  <c r="G38" i="3" l="1"/>
  <c r="G36" i="3"/>
  <c r="G35" i="3"/>
  <c r="BE34" i="3"/>
  <c r="BD34" i="3"/>
  <c r="BC34" i="3"/>
  <c r="BA34" i="3"/>
  <c r="BE33" i="3"/>
  <c r="BD33" i="3"/>
  <c r="BC33" i="3"/>
  <c r="BA33" i="3"/>
  <c r="G33" i="3"/>
  <c r="BB33" i="3" s="1"/>
  <c r="BE32" i="3"/>
  <c r="BD32" i="3"/>
  <c r="BC32" i="3"/>
  <c r="BA32" i="3"/>
  <c r="G32" i="3"/>
  <c r="BB32" i="3" s="1"/>
  <c r="BE31" i="3"/>
  <c r="BD31" i="3"/>
  <c r="BC31" i="3"/>
  <c r="BA31" i="3"/>
  <c r="G31" i="3"/>
  <c r="BB31" i="3" s="1"/>
  <c r="BE28" i="3"/>
  <c r="BD28" i="3"/>
  <c r="BC28" i="3"/>
  <c r="BA28" i="3"/>
  <c r="G28" i="3"/>
  <c r="BB28" i="3" s="1"/>
  <c r="BE27" i="3"/>
  <c r="BD27" i="3"/>
  <c r="BC27" i="3"/>
  <c r="BA27" i="3"/>
  <c r="G27" i="3"/>
  <c r="G34" i="3" l="1"/>
  <c r="BB34" i="3" s="1"/>
  <c r="BB27" i="3"/>
  <c r="G25" i="3"/>
  <c r="G70" i="3" l="1"/>
</calcChain>
</file>

<file path=xl/sharedStrings.xml><?xml version="1.0" encoding="utf-8"?>
<sst xmlns="http://schemas.openxmlformats.org/spreadsheetml/2006/main" count="244" uniqueCount="144">
  <si>
    <t>Stavba :</t>
  </si>
  <si>
    <t>Objekt :</t>
  </si>
  <si>
    <t>Číslo položky</t>
  </si>
  <si>
    <t>Název položky</t>
  </si>
  <si>
    <t>MJ</t>
  </si>
  <si>
    <t>množství</t>
  </si>
  <si>
    <t>cena / MJ</t>
  </si>
  <si>
    <t>celkem (Kč)</t>
  </si>
  <si>
    <t>ks</t>
  </si>
  <si>
    <t>10</t>
  </si>
  <si>
    <t>11</t>
  </si>
  <si>
    <t>12</t>
  </si>
  <si>
    <t>Celkem bez DPH</t>
  </si>
  <si>
    <t>Zdravotechnická instalace</t>
  </si>
  <si>
    <t>m</t>
  </si>
  <si>
    <t>flex kotouč DN125</t>
  </si>
  <si>
    <t xml:space="preserve">stavební přípomoce </t>
  </si>
  <si>
    <t>℅</t>
  </si>
  <si>
    <t>Vnitřní kanalizace</t>
  </si>
  <si>
    <t>PU tmel FT101</t>
  </si>
  <si>
    <t>Svislé a kompletní konstrukce</t>
  </si>
  <si>
    <t>m²</t>
  </si>
  <si>
    <t>Úpravy povrchů vnitřní</t>
  </si>
  <si>
    <t xml:space="preserve">hrubá výplň rýh ve stěnách maltou </t>
  </si>
  <si>
    <t>samonivelační podlahová stěrka tl.30mm</t>
  </si>
  <si>
    <t>hrubé vyrovnání podlah cement. tmelem - ruční zpracování</t>
  </si>
  <si>
    <r>
      <t>oprava vápenných omítek stěn do 30</t>
    </r>
    <r>
      <rPr>
        <sz val="8"/>
        <rFont val="Calibri"/>
        <family val="2"/>
        <charset val="238"/>
      </rPr>
      <t>℅</t>
    </r>
    <r>
      <rPr>
        <sz val="8"/>
        <rFont val="Arial"/>
        <family val="2"/>
        <charset val="238"/>
      </rPr>
      <t xml:space="preserve"> - štukových</t>
    </r>
  </si>
  <si>
    <t>Bourání konstrukcí</t>
  </si>
  <si>
    <t>bourání dlažeb keramických</t>
  </si>
  <si>
    <t>Malby</t>
  </si>
  <si>
    <t>malby disperzní - jednobarevné 2x + 1x penetrování</t>
  </si>
  <si>
    <t>Vedlejší náklady</t>
  </si>
  <si>
    <t>vyčištění budov o výšce podlaží do 4m - úklid</t>
  </si>
  <si>
    <t>Přesuny suti a vybouraných hmot</t>
  </si>
  <si>
    <t>t</t>
  </si>
  <si>
    <t xml:space="preserve">vnitrostaveništní doprava suti a vybouraných hmot </t>
  </si>
  <si>
    <t>nakládání suti na dopravní prostředky</t>
  </si>
  <si>
    <t>kontejner, suť bez příměsí, odvoz a likvidace</t>
  </si>
  <si>
    <t>díl 3</t>
  </si>
  <si>
    <t>1</t>
  </si>
  <si>
    <t>2</t>
  </si>
  <si>
    <t>3</t>
  </si>
  <si>
    <t>díl 61</t>
  </si>
  <si>
    <t>4</t>
  </si>
  <si>
    <t>5</t>
  </si>
  <si>
    <t>6</t>
  </si>
  <si>
    <t>7</t>
  </si>
  <si>
    <t>8</t>
  </si>
  <si>
    <t>díl 96</t>
  </si>
  <si>
    <t>9</t>
  </si>
  <si>
    <t>13</t>
  </si>
  <si>
    <t>14</t>
  </si>
  <si>
    <t>15</t>
  </si>
  <si>
    <t>díl 720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</si>
  <si>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</si>
  <si>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</si>
  <si>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</si>
  <si>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</si>
  <si>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</si>
  <si>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</si>
  <si>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</si>
  <si>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</si>
  <si>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</si>
  <si>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</si>
  <si>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</si>
  <si>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</si>
  <si>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</si>
  <si>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</si>
  <si>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</si>
  <si>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</si>
  <si>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</si>
  <si>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</si>
  <si>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</si>
  <si>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díl 721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</si>
  <si>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</si>
  <si>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</si>
  <si>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</si>
  <si>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</si>
  <si>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</si>
  <si>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</si>
  <si>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</si>
  <si>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</si>
  <si>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</si>
  <si>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</si>
  <si>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</si>
  <si>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</si>
  <si>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</si>
  <si>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</si>
  <si>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</si>
  <si>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</si>
  <si>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</si>
  <si>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</si>
  <si>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</si>
  <si>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díl 784</t>
  </si>
  <si>
    <t>díl VN</t>
  </si>
  <si>
    <t>díl D96</t>
  </si>
  <si>
    <t>vyrovnání nerovného povrchu maltou do 50mm</t>
  </si>
  <si>
    <t>přizdění stěny z tvárnic porobetonových tl. 7,5cm</t>
  </si>
  <si>
    <t xml:space="preserve">omítka stěn vápenocementová šířky do 15cm </t>
  </si>
  <si>
    <t>bourání keramického soklíku</t>
  </si>
  <si>
    <t>vysekání zazdění pro stoupačky tl. 15cm</t>
  </si>
  <si>
    <t>demontáž rozvodů vody do DN32</t>
  </si>
  <si>
    <t>demontáž uzavíracích ventilů DN32</t>
  </si>
  <si>
    <t>opravy vodovodního potrubí s propojením dosavadního potrubí DN25</t>
  </si>
  <si>
    <t>přesun hmot pro vnitřní vodovod výšky do 6m</t>
  </si>
  <si>
    <t>sádra 25kg</t>
  </si>
  <si>
    <t>demontáž potrubí z PVC do DN110</t>
  </si>
  <si>
    <t>přesun hmot pro vnitřní kanalizaci výšky do 6m</t>
  </si>
  <si>
    <t>soub.</t>
  </si>
  <si>
    <t>lepidlo Ceresit plus fix</t>
  </si>
  <si>
    <t>nátěr radiátoru a potrubí</t>
  </si>
  <si>
    <t xml:space="preserve">nátěr izolace potrubí pod stropem </t>
  </si>
  <si>
    <t>nátěr zárubní</t>
  </si>
  <si>
    <t>svislá doprava suti a vybouraných hmot nošením</t>
  </si>
  <si>
    <t>díl 766</t>
  </si>
  <si>
    <t>Konstrukce truhlářské</t>
  </si>
  <si>
    <t>demontáž vnitřních dveří včetně likvidace</t>
  </si>
  <si>
    <t>práh dubový lakovaný</t>
  </si>
  <si>
    <t>truhlářské práce</t>
  </si>
  <si>
    <t>přesun hmot pro truhlářské konstrukce výšky do 6m</t>
  </si>
  <si>
    <t>Budova K 400 děkanát - místnost S15 suterén</t>
  </si>
  <si>
    <t xml:space="preserve">  Stavební opravy - místnost S15</t>
  </si>
  <si>
    <t>vysekání betonového soklu výška 35cm</t>
  </si>
  <si>
    <t>vsazení uzavíracích ventilů na stávající stoupací potrubí</t>
  </si>
  <si>
    <t>zaslepení stávajícího odpadního potrubí do DN110</t>
  </si>
  <si>
    <t>dveře vnitřní CPL plné dvoudílné klasik 125cm</t>
  </si>
  <si>
    <t xml:space="preserve">klika se štítem </t>
  </si>
  <si>
    <t>díl 776</t>
  </si>
  <si>
    <t>Podlahy povlakové</t>
  </si>
  <si>
    <t xml:space="preserve">lišta kobercová </t>
  </si>
  <si>
    <t>zátěžový koberec slinostěnný RAMBO</t>
  </si>
  <si>
    <t>lepidlo na stěny a podlahu pro koberce</t>
  </si>
  <si>
    <t>vyrovnání podkladu pro koberce maltou, lepidlem</t>
  </si>
  <si>
    <t>montáž podlah a stěn kobercových včetně lepení</t>
  </si>
  <si>
    <t>přesun hmot pro podlahy kobercové výšky do 6m</t>
  </si>
  <si>
    <t>odstranění nátěrů stěn a stropů oškrabáním</t>
  </si>
  <si>
    <t>vyklízení místností - přesun hmot</t>
  </si>
  <si>
    <t>penetrace podkladu pod koberce - podlahy + stěny</t>
  </si>
  <si>
    <t xml:space="preserve">demontáž lepeného lina </t>
  </si>
  <si>
    <t>mřížka odvětrávací 30x30cm</t>
  </si>
  <si>
    <t xml:space="preserve">silikon neutrální </t>
  </si>
  <si>
    <t>hliníkové rohy ukončovací s perlinkou 2,5m</t>
  </si>
  <si>
    <t>Položkový soupis prací a dodávek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</si>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</sst>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i/>
      <sz val="11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1" fillId="0" borderId="1" xfId="1" applyFont="1" applyBorder="1"/>
    <xf numFmtId="0" fontId="4" fillId="0" borderId="0" xfId="1"/>
    <xf numFmtId="0" fontId="1" fillId="0" borderId="0" xfId="1" applyFont="1"/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Alignment="1">
      <alignment horizontal="right"/>
    </xf>
    <xf numFmtId="0" fontId="3" fillId="0" borderId="2" xfId="1" applyFont="1" applyBorder="1" applyAlignment="1">
      <alignment horizontal="right"/>
    </xf>
    <xf numFmtId="0" fontId="1" fillId="0" borderId="3" xfId="1" applyFont="1" applyBorder="1" applyAlignment="1">
      <alignment horizontal="left"/>
    </xf>
    <xf numFmtId="0" fontId="1" fillId="0" borderId="4" xfId="1" applyFont="1" applyBorder="1"/>
    <xf numFmtId="0" fontId="1" fillId="0" borderId="5" xfId="1" applyFont="1" applyBorder="1" applyAlignment="1">
      <alignment horizontal="center"/>
    </xf>
    <xf numFmtId="0" fontId="1" fillId="0" borderId="5" xfId="1" applyNumberFormat="1" applyFont="1" applyBorder="1" applyAlignment="1">
      <alignment horizontal="right"/>
    </xf>
    <xf numFmtId="0" fontId="4" fillId="0" borderId="0" xfId="1" applyNumberFormat="1"/>
    <xf numFmtId="0" fontId="8" fillId="0" borderId="0" xfId="1" applyFont="1"/>
    <xf numFmtId="0" fontId="10" fillId="0" borderId="0" xfId="1" applyFont="1"/>
    <xf numFmtId="0" fontId="4" fillId="0" borderId="0" xfId="1" applyBorder="1"/>
    <xf numFmtId="0" fontId="12" fillId="0" borderId="0" xfId="1" applyFont="1" applyAlignment="1"/>
    <xf numFmtId="0" fontId="4" fillId="0" borderId="0" xfId="1" applyAlignment="1">
      <alignment horizontal="right"/>
    </xf>
    <xf numFmtId="0" fontId="13" fillId="0" borderId="0" xfId="1" applyFont="1" applyBorder="1"/>
    <xf numFmtId="3" fontId="13" fillId="0" borderId="0" xfId="1" applyNumberFormat="1" applyFont="1" applyBorder="1" applyAlignment="1">
      <alignment horizontal="right"/>
    </xf>
    <xf numFmtId="4" fontId="13" fillId="0" borderId="0" xfId="1" applyNumberFormat="1" applyFont="1" applyBorder="1"/>
    <xf numFmtId="0" fontId="12" fillId="0" borderId="0" xfId="1" applyFont="1" applyBorder="1" applyAlignment="1"/>
    <xf numFmtId="0" fontId="4" fillId="0" borderId="0" xfId="1" applyBorder="1" applyAlignment="1">
      <alignment horizontal="right"/>
    </xf>
    <xf numFmtId="0" fontId="9" fillId="0" borderId="7" xfId="1" applyFont="1" applyBorder="1" applyAlignment="1">
      <alignment vertical="center" wrapText="1"/>
    </xf>
    <xf numFmtId="49" fontId="9" fillId="0" borderId="7" xfId="1" applyNumberFormat="1" applyFont="1" applyBorder="1" applyAlignment="1">
      <alignment horizontal="center" vertical="center" shrinkToFit="1"/>
    </xf>
    <xf numFmtId="4" fontId="9" fillId="0" borderId="7" xfId="1" applyNumberFormat="1" applyFont="1" applyBorder="1" applyAlignment="1">
      <alignment horizontal="right" vertical="center"/>
    </xf>
    <xf numFmtId="4" fontId="9" fillId="0" borderId="7" xfId="1" applyNumberFormat="1" applyFont="1" applyBorder="1" applyAlignment="1">
      <alignment vertical="center"/>
    </xf>
    <xf numFmtId="0" fontId="3" fillId="2" borderId="6" xfId="1" applyFont="1" applyFill="1" applyBorder="1" applyAlignment="1">
      <alignment horizontal="center"/>
    </xf>
    <xf numFmtId="0" fontId="3" fillId="2" borderId="6" xfId="1" applyNumberFormat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9" fillId="0" borderId="11" xfId="1" applyFont="1" applyBorder="1" applyAlignment="1">
      <alignment vertical="center" wrapText="1"/>
    </xf>
    <xf numFmtId="4" fontId="9" fillId="0" borderId="11" xfId="1" applyNumberFormat="1" applyFont="1" applyBorder="1" applyAlignment="1">
      <alignment horizontal="right" vertical="center"/>
    </xf>
    <xf numFmtId="4" fontId="9" fillId="0" borderId="11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horizontal="center" vertical="center" shrinkToFit="1"/>
    </xf>
    <xf numFmtId="49" fontId="15" fillId="0" borderId="7" xfId="1" applyNumberFormat="1" applyFont="1" applyBorder="1" applyAlignment="1">
      <alignment horizontal="center" vertical="center" shrinkToFit="1"/>
    </xf>
    <xf numFmtId="0" fontId="14" fillId="2" borderId="5" xfId="1" applyFont="1" applyFill="1" applyBorder="1" applyAlignment="1">
      <alignment vertical="center" wrapText="1"/>
    </xf>
    <xf numFmtId="0" fontId="14" fillId="2" borderId="6" xfId="1" applyFont="1" applyFill="1" applyBorder="1" applyAlignment="1">
      <alignment vertical="center" wrapText="1"/>
    </xf>
    <xf numFmtId="0" fontId="14" fillId="0" borderId="9" xfId="1" applyFont="1" applyBorder="1" applyAlignment="1">
      <alignment horizontal="left" vertical="center"/>
    </xf>
    <xf numFmtId="0" fontId="4" fillId="0" borderId="0" xfId="1" applyAlignment="1">
      <alignment horizontal="left"/>
    </xf>
    <xf numFmtId="4" fontId="14" fillId="0" borderId="9" xfId="1" applyNumberFormat="1" applyFont="1" applyBorder="1" applyAlignment="1">
      <alignment vertical="center"/>
    </xf>
    <xf numFmtId="4" fontId="14" fillId="0" borderId="5" xfId="1" applyNumberFormat="1" applyFont="1" applyBorder="1" applyAlignment="1">
      <alignment vertical="center"/>
    </xf>
    <xf numFmtId="4" fontId="14" fillId="0" borderId="6" xfId="1" applyNumberFormat="1" applyFont="1" applyBorder="1" applyAlignment="1">
      <alignment vertical="center"/>
    </xf>
    <xf numFmtId="0" fontId="14" fillId="0" borderId="9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4" fontId="14" fillId="0" borderId="6" xfId="1" applyNumberFormat="1" applyFont="1" applyBorder="1"/>
    <xf numFmtId="4" fontId="14" fillId="0" borderId="6" xfId="1" applyNumberFormat="1" applyFont="1" applyBorder="1" applyAlignment="1">
      <alignment vertical="center" wrapText="1"/>
    </xf>
    <xf numFmtId="0" fontId="14" fillId="2" borderId="9" xfId="1" applyFont="1" applyFill="1" applyBorder="1" applyAlignment="1">
      <alignment vertical="center" wrapText="1"/>
    </xf>
    <xf numFmtId="4" fontId="14" fillId="2" borderId="11" xfId="1" applyNumberFormat="1" applyFont="1" applyFill="1" applyBorder="1" applyAlignment="1">
      <alignment vertical="center"/>
    </xf>
    <xf numFmtId="49" fontId="15" fillId="0" borderId="11" xfId="1" applyNumberFormat="1" applyFont="1" applyBorder="1" applyAlignment="1">
      <alignment horizontal="center" vertical="center" shrinkToFit="1"/>
    </xf>
    <xf numFmtId="49" fontId="9" fillId="0" borderId="11" xfId="1" applyNumberFormat="1" applyFont="1" applyBorder="1" applyAlignment="1">
      <alignment horizontal="center" vertical="center" shrinkToFit="1"/>
    </xf>
    <xf numFmtId="4" fontId="9" fillId="0" borderId="19" xfId="1" applyNumberFormat="1" applyFont="1" applyBorder="1" applyAlignment="1">
      <alignment vertical="center"/>
    </xf>
    <xf numFmtId="4" fontId="9" fillId="0" borderId="20" xfId="1" applyNumberFormat="1" applyFont="1" applyBorder="1" applyAlignment="1">
      <alignment vertical="center"/>
    </xf>
    <xf numFmtId="4" fontId="9" fillId="0" borderId="11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right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4" fillId="0" borderId="9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49" fontId="1" fillId="0" borderId="14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0" fontId="1" fillId="0" borderId="16" xfId="1" applyFont="1" applyBorder="1" applyAlignment="1">
      <alignment horizontal="center" shrinkToFit="1"/>
    </xf>
    <xf numFmtId="0" fontId="1" fillId="0" borderId="1" xfId="1" applyFont="1" applyBorder="1" applyAlignment="1">
      <alignment horizontal="center" shrinkToFit="1"/>
    </xf>
    <xf numFmtId="0" fontId="1" fillId="0" borderId="17" xfId="1" applyFont="1" applyBorder="1" applyAlignment="1">
      <alignment horizontal="center" shrinkToFit="1"/>
    </xf>
    <xf numFmtId="0" fontId="2" fillId="0" borderId="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16" fillId="0" borderId="18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16" fillId="0" borderId="10" xfId="1" applyFont="1" applyBorder="1" applyAlignment="1">
      <alignment horizontal="left" vertical="center"/>
    </xf>
    <xf numFmtId="0" fontId="3" fillId="2" borderId="9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6" xfId="1" applyFont="1" applyBorder="1" applyAlignment="1">
      <alignment horizontal="center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43"/>
  <sheetViews>
    <sheetView showGridLines="0" showZeros="0" tabSelected="1" topLeftCell="A55" zoomScaleNormal="100" workbookViewId="0">
      <selection activeCell="F9" sqref="F9"/>
    </sheetView>
  </sheetViews>
  <sheetFormatPr defaultColWidth="9.125" defaultRowHeight="12.45" x14ac:dyDescent="0.2"/>
  <cols>
    <col min="1" max="1" width="4.375" style="2" customWidth="1"/>
    <col min="2" max="2" width="6.25" style="2" customWidth="1"/>
    <col min="3" max="3" width="48.875" style="2" customWidth="1"/>
    <col min="4" max="4" width="5.625" style="2" customWidth="1"/>
    <col min="5" max="5" width="8.625" style="17" customWidth="1"/>
    <col min="6" max="6" width="10.125" style="2" customWidth="1"/>
    <col min="7" max="7" width="13.125" style="2" customWidth="1"/>
    <col min="8" max="11" width="9.125" style="2"/>
    <col min="12" max="12" width="75.375" style="2" customWidth="1"/>
    <col min="13" max="13" width="45.25" style="2" customWidth="1"/>
    <col min="14" max="16384" width="9.125" style="2"/>
  </cols>
  <sheetData>
    <row r="1" spans="1:80" ht="15.05" x14ac:dyDescent="0.25">
      <c r="A1" s="63" t="s">
        <v>142</v>
      </c>
      <c r="B1" s="63"/>
      <c r="C1" s="63"/>
      <c r="D1" s="63"/>
      <c r="E1" s="63"/>
      <c r="F1" s="63"/>
      <c r="G1" s="63"/>
    </row>
    <row r="2" spans="1:80" ht="14.25" customHeight="1" thickBot="1" x14ac:dyDescent="0.3">
      <c r="A2" s="3"/>
      <c r="B2" s="4"/>
      <c r="C2" s="5"/>
      <c r="D2" s="5"/>
      <c r="E2" s="6"/>
      <c r="F2" s="5"/>
      <c r="G2" s="5"/>
    </row>
    <row r="3" spans="1:80" ht="17.2" customHeight="1" thickTop="1" x14ac:dyDescent="0.25">
      <c r="A3" s="64" t="s">
        <v>0</v>
      </c>
      <c r="B3" s="65"/>
      <c r="C3" s="71" t="s">
        <v>120</v>
      </c>
      <c r="D3" s="72"/>
      <c r="E3" s="7"/>
      <c r="F3" s="8"/>
      <c r="G3" s="9"/>
    </row>
    <row r="4" spans="1:80" ht="17.2" customHeight="1" thickBot="1" x14ac:dyDescent="0.25">
      <c r="A4" s="66" t="s">
        <v>1</v>
      </c>
      <c r="B4" s="67"/>
      <c r="C4" s="30"/>
      <c r="D4" s="1"/>
      <c r="E4" s="68"/>
      <c r="F4" s="69"/>
      <c r="G4" s="70"/>
    </row>
    <row r="5" spans="1:80" ht="20.3" customHeight="1" thickTop="1" x14ac:dyDescent="0.2">
      <c r="A5" s="73" t="s">
        <v>121</v>
      </c>
      <c r="B5" s="74"/>
      <c r="C5" s="74"/>
      <c r="D5" s="74"/>
      <c r="E5" s="74"/>
      <c r="F5" s="74"/>
      <c r="G5" s="75"/>
    </row>
    <row r="6" spans="1:80" ht="11.95" customHeight="1" x14ac:dyDescent="0.2">
      <c r="A6" s="76" t="s">
        <v>2</v>
      </c>
      <c r="B6" s="77"/>
      <c r="C6" s="27" t="s">
        <v>3</v>
      </c>
      <c r="D6" s="27" t="s">
        <v>4</v>
      </c>
      <c r="E6" s="28" t="s">
        <v>5</v>
      </c>
      <c r="F6" s="27" t="s">
        <v>6</v>
      </c>
      <c r="G6" s="29" t="s">
        <v>7</v>
      </c>
    </row>
    <row r="7" spans="1:80" ht="16.55" customHeight="1" x14ac:dyDescent="0.25">
      <c r="A7" s="78" t="s">
        <v>38</v>
      </c>
      <c r="B7" s="79"/>
      <c r="C7" s="38" t="s">
        <v>20</v>
      </c>
      <c r="D7" s="10"/>
      <c r="E7" s="11"/>
      <c r="F7" s="11"/>
      <c r="G7" s="45">
        <f>SUM(G8:G9)</f>
        <v>0</v>
      </c>
      <c r="H7" s="12"/>
      <c r="I7" s="12"/>
      <c r="O7" s="13">
        <v>1</v>
      </c>
    </row>
    <row r="8" spans="1:80" ht="16.55" customHeight="1" x14ac:dyDescent="0.2">
      <c r="A8" s="57" t="s">
        <v>39</v>
      </c>
      <c r="B8" s="58"/>
      <c r="C8" s="23" t="s">
        <v>97</v>
      </c>
      <c r="D8" s="24" t="s">
        <v>21</v>
      </c>
      <c r="E8" s="25">
        <v>4</v>
      </c>
      <c r="F8" s="54" t="s">
        <v>143</v>
      </c>
      <c r="G8" s="26">
        <f t="shared" ref="G8:G38" si="0">E8*F8</f>
        <v>0</v>
      </c>
      <c r="K8" s="39"/>
      <c r="O8" s="13"/>
      <c r="CA8" s="14"/>
      <c r="CB8" s="14"/>
    </row>
    <row r="9" spans="1:80" ht="16.55" customHeight="1" x14ac:dyDescent="0.2">
      <c r="A9" s="57" t="s">
        <v>40</v>
      </c>
      <c r="B9" s="58"/>
      <c r="C9" s="23" t="s">
        <v>96</v>
      </c>
      <c r="D9" s="24" t="s">
        <v>21</v>
      </c>
      <c r="E9" s="25">
        <v>18</v>
      </c>
      <c r="F9" s="54" t="s">
        <v>143</v>
      </c>
      <c r="G9" s="26">
        <f t="shared" si="0"/>
        <v>0</v>
      </c>
      <c r="O9" s="13"/>
      <c r="CA9" s="14"/>
      <c r="CB9" s="14"/>
    </row>
    <row r="10" spans="1:80" ht="16.55" customHeight="1" x14ac:dyDescent="0.2">
      <c r="A10" s="55" t="s">
        <v>42</v>
      </c>
      <c r="B10" s="56"/>
      <c r="C10" s="40" t="s">
        <v>22</v>
      </c>
      <c r="D10" s="41"/>
      <c r="E10" s="41"/>
      <c r="F10" s="41"/>
      <c r="G10" s="42">
        <f>SUM(G11:G19)</f>
        <v>0</v>
      </c>
      <c r="O10" s="13"/>
      <c r="CA10" s="14"/>
      <c r="CB10" s="14"/>
    </row>
    <row r="11" spans="1:80" ht="16.55" customHeight="1" x14ac:dyDescent="0.2">
      <c r="A11" s="57" t="s">
        <v>41</v>
      </c>
      <c r="B11" s="58"/>
      <c r="C11" s="23" t="s">
        <v>98</v>
      </c>
      <c r="D11" s="24" t="s">
        <v>21</v>
      </c>
      <c r="E11" s="25">
        <v>11</v>
      </c>
      <c r="F11" s="54" t="s">
        <v>143</v>
      </c>
      <c r="G11" s="26">
        <f t="shared" si="0"/>
        <v>0</v>
      </c>
      <c r="O11" s="13"/>
      <c r="CA11" s="14"/>
      <c r="CB11" s="14"/>
    </row>
    <row r="12" spans="1:80" ht="16.55" customHeight="1" x14ac:dyDescent="0.2">
      <c r="A12" s="57" t="s">
        <v>43</v>
      </c>
      <c r="B12" s="58"/>
      <c r="C12" s="23" t="s">
        <v>23</v>
      </c>
      <c r="D12" s="24" t="s">
        <v>21</v>
      </c>
      <c r="E12" s="25">
        <v>12</v>
      </c>
      <c r="F12" s="54" t="s">
        <v>143</v>
      </c>
      <c r="G12" s="26">
        <f t="shared" si="0"/>
        <v>0</v>
      </c>
      <c r="O12" s="13"/>
      <c r="CA12" s="14"/>
      <c r="CB12" s="14"/>
    </row>
    <row r="13" spans="1:80" ht="16.55" customHeight="1" x14ac:dyDescent="0.2">
      <c r="A13" s="57" t="s">
        <v>44</v>
      </c>
      <c r="B13" s="58"/>
      <c r="C13" s="23" t="s">
        <v>24</v>
      </c>
      <c r="D13" s="24" t="s">
        <v>21</v>
      </c>
      <c r="E13" s="25">
        <v>38</v>
      </c>
      <c r="F13" s="54" t="s">
        <v>143</v>
      </c>
      <c r="G13" s="26">
        <f t="shared" si="0"/>
        <v>0</v>
      </c>
      <c r="O13" s="13"/>
      <c r="CA13" s="14"/>
      <c r="CB13" s="14"/>
    </row>
    <row r="14" spans="1:80" ht="16.55" customHeight="1" x14ac:dyDescent="0.2">
      <c r="A14" s="57" t="s">
        <v>45</v>
      </c>
      <c r="B14" s="58"/>
      <c r="C14" s="23" t="s">
        <v>25</v>
      </c>
      <c r="D14" s="24" t="s">
        <v>21</v>
      </c>
      <c r="E14" s="25">
        <v>12</v>
      </c>
      <c r="F14" s="54" t="s">
        <v>143</v>
      </c>
      <c r="G14" s="26">
        <f t="shared" si="0"/>
        <v>0</v>
      </c>
      <c r="O14" s="13"/>
      <c r="CA14" s="14"/>
      <c r="CB14" s="14"/>
    </row>
    <row r="15" spans="1:80" ht="16.55" customHeight="1" x14ac:dyDescent="0.2">
      <c r="A15" s="57" t="s">
        <v>46</v>
      </c>
      <c r="B15" s="58"/>
      <c r="C15" s="23" t="s">
        <v>26</v>
      </c>
      <c r="D15" s="24" t="s">
        <v>21</v>
      </c>
      <c r="E15" s="25">
        <v>73</v>
      </c>
      <c r="F15" s="54" t="s">
        <v>143</v>
      </c>
      <c r="G15" s="26">
        <f t="shared" si="0"/>
        <v>0</v>
      </c>
      <c r="O15" s="13"/>
      <c r="CA15" s="14"/>
      <c r="CB15" s="14"/>
    </row>
    <row r="16" spans="1:80" ht="16.55" customHeight="1" x14ac:dyDescent="0.2">
      <c r="A16" s="57" t="s">
        <v>47</v>
      </c>
      <c r="B16" s="58"/>
      <c r="C16" s="23" t="s">
        <v>139</v>
      </c>
      <c r="D16" s="24" t="s">
        <v>8</v>
      </c>
      <c r="E16" s="25">
        <v>1</v>
      </c>
      <c r="F16" s="54" t="s">
        <v>143</v>
      </c>
      <c r="G16" s="26">
        <f t="shared" si="0"/>
        <v>0</v>
      </c>
      <c r="O16" s="13"/>
      <c r="CA16" s="14"/>
      <c r="CB16" s="14"/>
    </row>
    <row r="17" spans="1:104" ht="16.55" customHeight="1" x14ac:dyDescent="0.2">
      <c r="A17" s="57" t="s">
        <v>49</v>
      </c>
      <c r="B17" s="58"/>
      <c r="C17" s="23" t="s">
        <v>19</v>
      </c>
      <c r="D17" s="24" t="s">
        <v>8</v>
      </c>
      <c r="E17" s="25">
        <v>2</v>
      </c>
      <c r="F17" s="54" t="s">
        <v>143</v>
      </c>
      <c r="G17" s="26">
        <f t="shared" si="0"/>
        <v>0</v>
      </c>
      <c r="O17" s="13"/>
      <c r="CA17" s="14"/>
      <c r="CB17" s="14"/>
    </row>
    <row r="18" spans="1:104" ht="16.55" customHeight="1" x14ac:dyDescent="0.2">
      <c r="A18" s="57" t="s">
        <v>9</v>
      </c>
      <c r="B18" s="58"/>
      <c r="C18" s="23" t="s">
        <v>141</v>
      </c>
      <c r="D18" s="24" t="s">
        <v>8</v>
      </c>
      <c r="E18" s="25">
        <v>6</v>
      </c>
      <c r="F18" s="54" t="s">
        <v>143</v>
      </c>
      <c r="G18" s="26">
        <f t="shared" si="0"/>
        <v>0</v>
      </c>
      <c r="O18" s="13"/>
      <c r="CA18" s="14"/>
      <c r="CB18" s="14"/>
    </row>
    <row r="19" spans="1:104" ht="16.55" customHeight="1" x14ac:dyDescent="0.2">
      <c r="A19" s="57" t="s">
        <v>10</v>
      </c>
      <c r="B19" s="58"/>
      <c r="C19" s="23" t="s">
        <v>140</v>
      </c>
      <c r="D19" s="24" t="s">
        <v>8</v>
      </c>
      <c r="E19" s="25">
        <v>2</v>
      </c>
      <c r="F19" s="54" t="s">
        <v>143</v>
      </c>
      <c r="G19" s="26">
        <f t="shared" si="0"/>
        <v>0</v>
      </c>
      <c r="O19" s="13"/>
      <c r="CA19" s="14"/>
      <c r="CB19" s="14"/>
    </row>
    <row r="20" spans="1:104" ht="16.55" customHeight="1" x14ac:dyDescent="0.2">
      <c r="A20" s="55" t="s">
        <v>48</v>
      </c>
      <c r="B20" s="56"/>
      <c r="C20" s="40" t="s">
        <v>27</v>
      </c>
      <c r="D20" s="41"/>
      <c r="E20" s="41"/>
      <c r="F20" s="41"/>
      <c r="G20" s="42">
        <f>SUM(G21:G24)</f>
        <v>0</v>
      </c>
      <c r="K20" s="34"/>
      <c r="L20" s="15"/>
      <c r="O20" s="13"/>
      <c r="CA20" s="14"/>
      <c r="CB20" s="14"/>
    </row>
    <row r="21" spans="1:104" ht="16.55" customHeight="1" x14ac:dyDescent="0.2">
      <c r="A21" s="57" t="s">
        <v>11</v>
      </c>
      <c r="B21" s="58"/>
      <c r="C21" s="23" t="s">
        <v>122</v>
      </c>
      <c r="D21" s="24" t="s">
        <v>21</v>
      </c>
      <c r="E21" s="25">
        <v>1</v>
      </c>
      <c r="F21" s="54" t="s">
        <v>143</v>
      </c>
      <c r="G21" s="26">
        <f t="shared" si="0"/>
        <v>0</v>
      </c>
      <c r="O21" s="13"/>
      <c r="CA21" s="14"/>
      <c r="CB21" s="14"/>
    </row>
    <row r="22" spans="1:104" ht="16.55" customHeight="1" x14ac:dyDescent="0.2">
      <c r="A22" s="57" t="s">
        <v>50</v>
      </c>
      <c r="B22" s="58"/>
      <c r="C22" s="23" t="s">
        <v>100</v>
      </c>
      <c r="D22" s="24" t="s">
        <v>21</v>
      </c>
      <c r="E22" s="25">
        <v>1</v>
      </c>
      <c r="F22" s="54" t="s">
        <v>143</v>
      </c>
      <c r="G22" s="26">
        <f t="shared" si="0"/>
        <v>0</v>
      </c>
      <c r="O22" s="13"/>
      <c r="CA22" s="14"/>
      <c r="CB22" s="14"/>
    </row>
    <row r="23" spans="1:104" ht="16.55" customHeight="1" x14ac:dyDescent="0.2">
      <c r="A23" s="57" t="s">
        <v>51</v>
      </c>
      <c r="B23" s="58"/>
      <c r="C23" s="23" t="s">
        <v>99</v>
      </c>
      <c r="D23" s="24" t="s">
        <v>14</v>
      </c>
      <c r="E23" s="25">
        <v>18</v>
      </c>
      <c r="F23" s="54" t="s">
        <v>143</v>
      </c>
      <c r="G23" s="26">
        <f t="shared" si="0"/>
        <v>0</v>
      </c>
      <c r="O23" s="13"/>
      <c r="CA23" s="14"/>
      <c r="CB23" s="14"/>
    </row>
    <row r="24" spans="1:104" ht="16.55" customHeight="1" x14ac:dyDescent="0.2">
      <c r="A24" s="57" t="s">
        <v>52</v>
      </c>
      <c r="B24" s="58"/>
      <c r="C24" s="23" t="s">
        <v>28</v>
      </c>
      <c r="D24" s="24" t="s">
        <v>21</v>
      </c>
      <c r="E24" s="25">
        <v>18</v>
      </c>
      <c r="F24" s="54" t="s">
        <v>143</v>
      </c>
      <c r="G24" s="26">
        <f t="shared" si="0"/>
        <v>0</v>
      </c>
      <c r="O24" s="13"/>
      <c r="CA24" s="14"/>
      <c r="CB24" s="14"/>
    </row>
    <row r="25" spans="1:104" ht="18" customHeight="1" x14ac:dyDescent="0.2">
      <c r="A25" s="55" t="s">
        <v>53</v>
      </c>
      <c r="B25" s="56"/>
      <c r="C25" s="40" t="s">
        <v>13</v>
      </c>
      <c r="D25" s="41"/>
      <c r="E25" s="41"/>
      <c r="F25" s="41"/>
      <c r="G25" s="42">
        <f>SUM(G26:G33)</f>
        <v>0</v>
      </c>
      <c r="O25" s="13"/>
      <c r="CA25" s="14"/>
      <c r="CB25" s="14"/>
    </row>
    <row r="26" spans="1:104" ht="16.55" customHeight="1" x14ac:dyDescent="0.2">
      <c r="A26" s="57" t="s">
        <v>54</v>
      </c>
      <c r="B26" s="58"/>
      <c r="C26" s="23" t="s">
        <v>101</v>
      </c>
      <c r="D26" s="24" t="s">
        <v>14</v>
      </c>
      <c r="E26" s="25">
        <v>23</v>
      </c>
      <c r="F26" s="54" t="s">
        <v>143</v>
      </c>
      <c r="G26" s="26">
        <f t="shared" si="0"/>
        <v>0</v>
      </c>
      <c r="O26" s="13"/>
      <c r="CA26" s="14"/>
      <c r="CB26" s="14"/>
    </row>
    <row r="27" spans="1:104" ht="16.55" customHeight="1" x14ac:dyDescent="0.2">
      <c r="A27" s="57" t="s">
        <v>55</v>
      </c>
      <c r="B27" s="58"/>
      <c r="C27" s="23" t="s">
        <v>102</v>
      </c>
      <c r="D27" s="24" t="s">
        <v>8</v>
      </c>
      <c r="E27" s="25">
        <v>2</v>
      </c>
      <c r="F27" s="54" t="s">
        <v>143</v>
      </c>
      <c r="G27" s="26">
        <f t="shared" si="0"/>
        <v>0</v>
      </c>
      <c r="O27" s="13">
        <v>2</v>
      </c>
      <c r="AA27" s="2">
        <v>12</v>
      </c>
      <c r="AB27" s="2">
        <v>0</v>
      </c>
      <c r="AC27" s="2">
        <v>4</v>
      </c>
      <c r="AZ27" s="2">
        <v>2</v>
      </c>
      <c r="BA27" s="2">
        <f t="shared" ref="BA27:BA34" si="1">IF(AZ27=1,G27,0)</f>
        <v>0</v>
      </c>
      <c r="BB27" s="2">
        <f t="shared" ref="BB27:BB34" si="2">IF(AZ27=2,G27,0)</f>
        <v>0</v>
      </c>
      <c r="BC27" s="2">
        <f t="shared" ref="BC27:BC34" si="3">IF(AZ27=3,G27,0)</f>
        <v>0</v>
      </c>
      <c r="BD27" s="2">
        <f t="shared" ref="BD27:BD34" si="4">IF(AZ27=4,G27,0)</f>
        <v>0</v>
      </c>
      <c r="BE27" s="2">
        <f t="shared" ref="BE27:BE34" si="5">IF(AZ27=5,G27,0)</f>
        <v>0</v>
      </c>
      <c r="CA27" s="14">
        <v>12</v>
      </c>
      <c r="CB27" s="14">
        <v>0</v>
      </c>
      <c r="CZ27" s="2">
        <v>0</v>
      </c>
    </row>
    <row r="28" spans="1:104" ht="16.55" customHeight="1" x14ac:dyDescent="0.2">
      <c r="A28" s="57" t="s">
        <v>56</v>
      </c>
      <c r="B28" s="58"/>
      <c r="C28" s="23" t="s">
        <v>123</v>
      </c>
      <c r="D28" s="24" t="s">
        <v>8</v>
      </c>
      <c r="E28" s="25">
        <v>2</v>
      </c>
      <c r="F28" s="54" t="s">
        <v>143</v>
      </c>
      <c r="G28" s="26">
        <f t="shared" si="0"/>
        <v>0</v>
      </c>
      <c r="O28" s="13">
        <v>2</v>
      </c>
      <c r="AA28" s="2">
        <v>12</v>
      </c>
      <c r="AB28" s="2">
        <v>0</v>
      </c>
      <c r="AC28" s="2">
        <v>10</v>
      </c>
      <c r="AZ28" s="2">
        <v>2</v>
      </c>
      <c r="BA28" s="2">
        <f t="shared" si="1"/>
        <v>0</v>
      </c>
      <c r="BB28" s="2">
        <f t="shared" si="2"/>
        <v>0</v>
      </c>
      <c r="BC28" s="2">
        <f t="shared" si="3"/>
        <v>0</v>
      </c>
      <c r="BD28" s="2">
        <f t="shared" si="4"/>
        <v>0</v>
      </c>
      <c r="BE28" s="2">
        <f t="shared" si="5"/>
        <v>0</v>
      </c>
      <c r="CA28" s="14">
        <v>12</v>
      </c>
      <c r="CB28" s="14">
        <v>0</v>
      </c>
      <c r="CZ28" s="2">
        <v>0</v>
      </c>
    </row>
    <row r="29" spans="1:104" ht="16.55" customHeight="1" x14ac:dyDescent="0.2">
      <c r="A29" s="57" t="s">
        <v>57</v>
      </c>
      <c r="B29" s="58"/>
      <c r="C29" s="23" t="s">
        <v>15</v>
      </c>
      <c r="D29" s="24" t="s">
        <v>8</v>
      </c>
      <c r="E29" s="25">
        <v>8</v>
      </c>
      <c r="F29" s="54" t="s">
        <v>143</v>
      </c>
      <c r="G29" s="26">
        <f t="shared" si="0"/>
        <v>0</v>
      </c>
      <c r="O29" s="13"/>
      <c r="CA29" s="14"/>
      <c r="CB29" s="14"/>
    </row>
    <row r="30" spans="1:104" ht="16.55" customHeight="1" x14ac:dyDescent="0.2">
      <c r="A30" s="57" t="s">
        <v>58</v>
      </c>
      <c r="B30" s="58"/>
      <c r="C30" s="23" t="s">
        <v>105</v>
      </c>
      <c r="D30" s="24" t="s">
        <v>8</v>
      </c>
      <c r="E30" s="25">
        <v>1</v>
      </c>
      <c r="F30" s="54" t="s">
        <v>143</v>
      </c>
      <c r="G30" s="26">
        <f t="shared" si="0"/>
        <v>0</v>
      </c>
      <c r="O30" s="13"/>
      <c r="CA30" s="14"/>
      <c r="CB30" s="14"/>
    </row>
    <row r="31" spans="1:104" ht="16.55" customHeight="1" x14ac:dyDescent="0.2">
      <c r="A31" s="57" t="s">
        <v>59</v>
      </c>
      <c r="B31" s="58"/>
      <c r="C31" s="23" t="s">
        <v>103</v>
      </c>
      <c r="D31" s="24" t="s">
        <v>8</v>
      </c>
      <c r="E31" s="25">
        <v>2</v>
      </c>
      <c r="F31" s="54" t="s">
        <v>143</v>
      </c>
      <c r="G31" s="26">
        <f t="shared" si="0"/>
        <v>0</v>
      </c>
      <c r="O31" s="13">
        <v>2</v>
      </c>
      <c r="AA31" s="2">
        <v>12</v>
      </c>
      <c r="AB31" s="2">
        <v>0</v>
      </c>
      <c r="AC31" s="2">
        <v>13</v>
      </c>
      <c r="AZ31" s="2">
        <v>2</v>
      </c>
      <c r="BA31" s="2">
        <f t="shared" si="1"/>
        <v>0</v>
      </c>
      <c r="BB31" s="2">
        <f t="shared" si="2"/>
        <v>0</v>
      </c>
      <c r="BC31" s="2">
        <f t="shared" si="3"/>
        <v>0</v>
      </c>
      <c r="BD31" s="2">
        <f t="shared" si="4"/>
        <v>0</v>
      </c>
      <c r="BE31" s="2">
        <f t="shared" si="5"/>
        <v>0</v>
      </c>
      <c r="CA31" s="14">
        <v>12</v>
      </c>
      <c r="CB31" s="14">
        <v>0</v>
      </c>
      <c r="CZ31" s="2">
        <v>0</v>
      </c>
    </row>
    <row r="32" spans="1:104" ht="16.55" customHeight="1" x14ac:dyDescent="0.2">
      <c r="A32" s="57" t="s">
        <v>60</v>
      </c>
      <c r="B32" s="58"/>
      <c r="C32" s="23" t="s">
        <v>16</v>
      </c>
      <c r="D32" s="35" t="s">
        <v>17</v>
      </c>
      <c r="E32" s="25">
        <v>18</v>
      </c>
      <c r="F32" s="54" t="s">
        <v>143</v>
      </c>
      <c r="G32" s="26">
        <f t="shared" si="0"/>
        <v>0</v>
      </c>
      <c r="O32" s="13">
        <v>2</v>
      </c>
      <c r="AA32" s="2">
        <v>12</v>
      </c>
      <c r="AB32" s="2">
        <v>0</v>
      </c>
      <c r="AC32" s="2">
        <v>14</v>
      </c>
      <c r="AZ32" s="2">
        <v>2</v>
      </c>
      <c r="BA32" s="2">
        <f t="shared" si="1"/>
        <v>0</v>
      </c>
      <c r="BB32" s="2">
        <f t="shared" si="2"/>
        <v>0</v>
      </c>
      <c r="BC32" s="2">
        <f t="shared" si="3"/>
        <v>0</v>
      </c>
      <c r="BD32" s="2">
        <f t="shared" si="4"/>
        <v>0</v>
      </c>
      <c r="BE32" s="2">
        <f t="shared" si="5"/>
        <v>0</v>
      </c>
      <c r="CA32" s="14">
        <v>12</v>
      </c>
      <c r="CB32" s="14">
        <v>0</v>
      </c>
      <c r="CZ32" s="2">
        <v>0</v>
      </c>
    </row>
    <row r="33" spans="1:104" ht="16.55" customHeight="1" x14ac:dyDescent="0.2">
      <c r="A33" s="57" t="s">
        <v>61</v>
      </c>
      <c r="B33" s="58"/>
      <c r="C33" s="31" t="s">
        <v>104</v>
      </c>
      <c r="D33" s="49" t="s">
        <v>17</v>
      </c>
      <c r="E33" s="32">
        <v>97</v>
      </c>
      <c r="F33" s="54" t="s">
        <v>143</v>
      </c>
      <c r="G33" s="33">
        <f t="shared" si="0"/>
        <v>0</v>
      </c>
      <c r="O33" s="13">
        <v>2</v>
      </c>
      <c r="AA33" s="2">
        <v>12</v>
      </c>
      <c r="AB33" s="2">
        <v>0</v>
      </c>
      <c r="AC33" s="2">
        <v>15</v>
      </c>
      <c r="AZ33" s="2">
        <v>2</v>
      </c>
      <c r="BA33" s="2">
        <f t="shared" si="1"/>
        <v>0</v>
      </c>
      <c r="BB33" s="2">
        <f t="shared" si="2"/>
        <v>0</v>
      </c>
      <c r="BC33" s="2">
        <f t="shared" si="3"/>
        <v>0</v>
      </c>
      <c r="BD33" s="2">
        <f t="shared" si="4"/>
        <v>0</v>
      </c>
      <c r="BE33" s="2">
        <f t="shared" si="5"/>
        <v>0</v>
      </c>
      <c r="CA33" s="14">
        <v>12</v>
      </c>
      <c r="CB33" s="14">
        <v>0</v>
      </c>
      <c r="CZ33" s="2">
        <v>0</v>
      </c>
    </row>
    <row r="34" spans="1:104" ht="18" customHeight="1" x14ac:dyDescent="0.2">
      <c r="A34" s="55" t="s">
        <v>73</v>
      </c>
      <c r="B34" s="56"/>
      <c r="C34" s="43" t="s">
        <v>18</v>
      </c>
      <c r="D34" s="44"/>
      <c r="E34" s="44"/>
      <c r="F34" s="44"/>
      <c r="G34" s="46">
        <f>SUM(G35:G38)</f>
        <v>0</v>
      </c>
      <c r="O34" s="13">
        <v>2</v>
      </c>
      <c r="AA34" s="2">
        <v>12</v>
      </c>
      <c r="AB34" s="2">
        <v>0</v>
      </c>
      <c r="AC34" s="2">
        <v>16</v>
      </c>
      <c r="AZ34" s="2">
        <v>2</v>
      </c>
      <c r="BA34" s="2">
        <f t="shared" si="1"/>
        <v>0</v>
      </c>
      <c r="BB34" s="2">
        <f t="shared" si="2"/>
        <v>0</v>
      </c>
      <c r="BC34" s="2">
        <f t="shared" si="3"/>
        <v>0</v>
      </c>
      <c r="BD34" s="2">
        <f t="shared" si="4"/>
        <v>0</v>
      </c>
      <c r="BE34" s="2">
        <f t="shared" si="5"/>
        <v>0</v>
      </c>
      <c r="CA34" s="14">
        <v>12</v>
      </c>
      <c r="CB34" s="14">
        <v>0</v>
      </c>
      <c r="CZ34" s="2">
        <v>0</v>
      </c>
    </row>
    <row r="35" spans="1:104" ht="16.55" customHeight="1" x14ac:dyDescent="0.2">
      <c r="A35" s="57" t="s">
        <v>62</v>
      </c>
      <c r="B35" s="58"/>
      <c r="C35" s="23" t="s">
        <v>106</v>
      </c>
      <c r="D35" s="24" t="s">
        <v>14</v>
      </c>
      <c r="E35" s="25">
        <v>4</v>
      </c>
      <c r="F35" s="54" t="s">
        <v>143</v>
      </c>
      <c r="G35" s="26">
        <f t="shared" si="0"/>
        <v>0</v>
      </c>
      <c r="O35" s="13"/>
      <c r="CA35" s="14"/>
      <c r="CB35" s="14"/>
    </row>
    <row r="36" spans="1:104" ht="16.55" customHeight="1" x14ac:dyDescent="0.2">
      <c r="A36" s="57" t="s">
        <v>63</v>
      </c>
      <c r="B36" s="58"/>
      <c r="C36" s="23" t="s">
        <v>124</v>
      </c>
      <c r="D36" s="24" t="s">
        <v>8</v>
      </c>
      <c r="E36" s="25">
        <v>2</v>
      </c>
      <c r="F36" s="54" t="s">
        <v>143</v>
      </c>
      <c r="G36" s="26">
        <f t="shared" si="0"/>
        <v>0</v>
      </c>
      <c r="O36" s="13"/>
      <c r="CA36" s="14"/>
      <c r="CB36" s="14"/>
    </row>
    <row r="37" spans="1:104" ht="16.55" customHeight="1" x14ac:dyDescent="0.2">
      <c r="A37" s="57" t="s">
        <v>64</v>
      </c>
      <c r="B37" s="58"/>
      <c r="C37" s="23" t="s">
        <v>16</v>
      </c>
      <c r="D37" s="35" t="s">
        <v>17</v>
      </c>
      <c r="E37" s="25">
        <v>21</v>
      </c>
      <c r="F37" s="54" t="s">
        <v>143</v>
      </c>
      <c r="G37" s="26">
        <f t="shared" si="0"/>
        <v>0</v>
      </c>
      <c r="O37" s="13"/>
      <c r="CA37" s="14"/>
      <c r="CB37" s="14"/>
    </row>
    <row r="38" spans="1:104" ht="16.55" customHeight="1" x14ac:dyDescent="0.2">
      <c r="A38" s="57" t="s">
        <v>65</v>
      </c>
      <c r="B38" s="58"/>
      <c r="C38" s="23" t="s">
        <v>107</v>
      </c>
      <c r="D38" s="35" t="s">
        <v>17</v>
      </c>
      <c r="E38" s="25">
        <v>1</v>
      </c>
      <c r="F38" s="54" t="s">
        <v>143</v>
      </c>
      <c r="G38" s="26">
        <f t="shared" si="0"/>
        <v>0</v>
      </c>
      <c r="O38" s="13"/>
      <c r="CA38" s="14"/>
      <c r="CB38" s="14"/>
    </row>
    <row r="39" spans="1:104" ht="16.55" customHeight="1" x14ac:dyDescent="0.2">
      <c r="A39" s="55" t="s">
        <v>114</v>
      </c>
      <c r="B39" s="56"/>
      <c r="C39" s="61" t="s">
        <v>115</v>
      </c>
      <c r="D39" s="62"/>
      <c r="E39" s="62"/>
      <c r="F39" s="62"/>
      <c r="G39" s="46">
        <f>SUM(G40:G45)</f>
        <v>0</v>
      </c>
      <c r="O39" s="13"/>
      <c r="CA39" s="14"/>
      <c r="CB39" s="14"/>
    </row>
    <row r="40" spans="1:104" ht="16.55" customHeight="1" x14ac:dyDescent="0.2">
      <c r="A40" s="57" t="s">
        <v>66</v>
      </c>
      <c r="B40" s="58"/>
      <c r="C40" s="23" t="s">
        <v>116</v>
      </c>
      <c r="D40" s="24" t="s">
        <v>8</v>
      </c>
      <c r="E40" s="25">
        <v>1</v>
      </c>
      <c r="F40" s="54" t="s">
        <v>143</v>
      </c>
      <c r="G40" s="26">
        <f>E40*F40</f>
        <v>0</v>
      </c>
      <c r="O40" s="13"/>
      <c r="CA40" s="14"/>
      <c r="CB40" s="14"/>
    </row>
    <row r="41" spans="1:104" ht="16.55" customHeight="1" x14ac:dyDescent="0.2">
      <c r="A41" s="57" t="s">
        <v>67</v>
      </c>
      <c r="B41" s="58"/>
      <c r="C41" s="23" t="s">
        <v>125</v>
      </c>
      <c r="D41" s="24" t="s">
        <v>8</v>
      </c>
      <c r="E41" s="25">
        <v>1</v>
      </c>
      <c r="F41" s="54" t="s">
        <v>143</v>
      </c>
      <c r="G41" s="26">
        <f t="shared" ref="G41:G45" si="6">E41*F41</f>
        <v>0</v>
      </c>
      <c r="O41" s="13"/>
      <c r="CA41" s="14"/>
      <c r="CB41" s="14"/>
    </row>
    <row r="42" spans="1:104" ht="16.55" customHeight="1" x14ac:dyDescent="0.2">
      <c r="A42" s="57" t="s">
        <v>68</v>
      </c>
      <c r="B42" s="58"/>
      <c r="C42" s="23" t="s">
        <v>126</v>
      </c>
      <c r="D42" s="24" t="s">
        <v>8</v>
      </c>
      <c r="E42" s="25">
        <v>1</v>
      </c>
      <c r="F42" s="54" t="s">
        <v>143</v>
      </c>
      <c r="G42" s="26">
        <f t="shared" si="6"/>
        <v>0</v>
      </c>
      <c r="O42" s="13"/>
      <c r="CA42" s="14"/>
      <c r="CB42" s="14"/>
    </row>
    <row r="43" spans="1:104" ht="16.55" customHeight="1" x14ac:dyDescent="0.2">
      <c r="A43" s="57" t="s">
        <v>69</v>
      </c>
      <c r="B43" s="58"/>
      <c r="C43" s="23" t="s">
        <v>117</v>
      </c>
      <c r="D43" s="24" t="s">
        <v>8</v>
      </c>
      <c r="E43" s="25">
        <v>1</v>
      </c>
      <c r="F43" s="54" t="s">
        <v>143</v>
      </c>
      <c r="G43" s="26">
        <f t="shared" si="6"/>
        <v>0</v>
      </c>
      <c r="O43" s="13"/>
      <c r="CA43" s="14"/>
      <c r="CB43" s="14"/>
    </row>
    <row r="44" spans="1:104" ht="16.55" customHeight="1" x14ac:dyDescent="0.2">
      <c r="A44" s="57" t="s">
        <v>70</v>
      </c>
      <c r="B44" s="58"/>
      <c r="C44" s="23" t="s">
        <v>118</v>
      </c>
      <c r="D44" s="24" t="s">
        <v>108</v>
      </c>
      <c r="E44" s="25">
        <v>1</v>
      </c>
      <c r="F44" s="54" t="s">
        <v>143</v>
      </c>
      <c r="G44" s="26">
        <f t="shared" si="6"/>
        <v>0</v>
      </c>
      <c r="O44" s="13"/>
      <c r="CA44" s="14"/>
      <c r="CB44" s="14"/>
    </row>
    <row r="45" spans="1:104" ht="16.55" customHeight="1" x14ac:dyDescent="0.2">
      <c r="A45" s="57" t="s">
        <v>71</v>
      </c>
      <c r="B45" s="58"/>
      <c r="C45" s="23" t="s">
        <v>119</v>
      </c>
      <c r="D45" s="35" t="s">
        <v>17</v>
      </c>
      <c r="E45" s="25">
        <v>1</v>
      </c>
      <c r="F45" s="54" t="s">
        <v>143</v>
      </c>
      <c r="G45" s="26">
        <f t="shared" si="6"/>
        <v>0</v>
      </c>
      <c r="O45" s="13"/>
      <c r="CA45" s="14"/>
      <c r="CB45" s="14"/>
    </row>
    <row r="46" spans="1:104" ht="16.55" customHeight="1" x14ac:dyDescent="0.2">
      <c r="A46" s="55" t="s">
        <v>127</v>
      </c>
      <c r="B46" s="56"/>
      <c r="C46" s="40" t="s">
        <v>128</v>
      </c>
      <c r="D46" s="41"/>
      <c r="E46" s="41"/>
      <c r="F46" s="41"/>
      <c r="G46" s="42">
        <f>SUM(G47:G55)</f>
        <v>0</v>
      </c>
      <c r="O46" s="13"/>
      <c r="CA46" s="14"/>
      <c r="CB46" s="14"/>
    </row>
    <row r="47" spans="1:104" ht="16.55" customHeight="1" x14ac:dyDescent="0.2">
      <c r="A47" s="57" t="s">
        <v>72</v>
      </c>
      <c r="B47" s="58"/>
      <c r="C47" s="31" t="s">
        <v>138</v>
      </c>
      <c r="D47" s="50" t="s">
        <v>21</v>
      </c>
      <c r="E47" s="32">
        <v>17</v>
      </c>
      <c r="F47" s="54" t="s">
        <v>143</v>
      </c>
      <c r="G47" s="33">
        <f>E47*F47</f>
        <v>0</v>
      </c>
      <c r="O47" s="13"/>
      <c r="CA47" s="14"/>
      <c r="CB47" s="14"/>
    </row>
    <row r="48" spans="1:104" ht="16.55" customHeight="1" x14ac:dyDescent="0.2">
      <c r="A48" s="57" t="s">
        <v>74</v>
      </c>
      <c r="B48" s="58"/>
      <c r="C48" s="23" t="s">
        <v>137</v>
      </c>
      <c r="D48" s="24" t="s">
        <v>21</v>
      </c>
      <c r="E48" s="25">
        <v>73</v>
      </c>
      <c r="F48" s="54" t="s">
        <v>143</v>
      </c>
      <c r="G48" s="26">
        <f>E48*F48</f>
        <v>0</v>
      </c>
      <c r="O48" s="13"/>
      <c r="CA48" s="14"/>
      <c r="CB48" s="14"/>
    </row>
    <row r="49" spans="1:80" ht="16.55" customHeight="1" x14ac:dyDescent="0.2">
      <c r="A49" s="57" t="s">
        <v>75</v>
      </c>
      <c r="B49" s="58"/>
      <c r="C49" s="23" t="s">
        <v>129</v>
      </c>
      <c r="D49" s="24" t="s">
        <v>14</v>
      </c>
      <c r="E49" s="25">
        <v>35</v>
      </c>
      <c r="F49" s="54" t="s">
        <v>143</v>
      </c>
      <c r="G49" s="26">
        <f t="shared" ref="G49:G69" si="7">E49*F49</f>
        <v>0</v>
      </c>
      <c r="O49" s="13"/>
      <c r="CA49" s="14"/>
      <c r="CB49" s="14"/>
    </row>
    <row r="50" spans="1:80" ht="16.55" customHeight="1" x14ac:dyDescent="0.2">
      <c r="A50" s="57" t="s">
        <v>76</v>
      </c>
      <c r="B50" s="58"/>
      <c r="C50" s="23" t="s">
        <v>130</v>
      </c>
      <c r="D50" s="24" t="s">
        <v>21</v>
      </c>
      <c r="E50" s="25">
        <v>73</v>
      </c>
      <c r="F50" s="54" t="s">
        <v>143</v>
      </c>
      <c r="G50" s="26">
        <f t="shared" si="7"/>
        <v>0</v>
      </c>
      <c r="O50" s="13"/>
      <c r="CA50" s="14"/>
      <c r="CB50" s="14"/>
    </row>
    <row r="51" spans="1:80" ht="16.55" customHeight="1" x14ac:dyDescent="0.2">
      <c r="A51" s="57" t="s">
        <v>77</v>
      </c>
      <c r="B51" s="58"/>
      <c r="C51" s="23" t="s">
        <v>131</v>
      </c>
      <c r="D51" s="24" t="s">
        <v>21</v>
      </c>
      <c r="E51" s="25">
        <v>73</v>
      </c>
      <c r="F51" s="54" t="s">
        <v>143</v>
      </c>
      <c r="G51" s="26">
        <f t="shared" si="7"/>
        <v>0</v>
      </c>
      <c r="L51" s="15"/>
      <c r="O51" s="13"/>
      <c r="CA51" s="14"/>
      <c r="CB51" s="14"/>
    </row>
    <row r="52" spans="1:80" ht="16.55" customHeight="1" x14ac:dyDescent="0.2">
      <c r="A52" s="57" t="s">
        <v>78</v>
      </c>
      <c r="B52" s="58"/>
      <c r="C52" s="23" t="s">
        <v>132</v>
      </c>
      <c r="D52" s="24" t="s">
        <v>21</v>
      </c>
      <c r="E52" s="25">
        <v>18</v>
      </c>
      <c r="F52" s="54" t="s">
        <v>143</v>
      </c>
      <c r="G52" s="26">
        <f t="shared" si="7"/>
        <v>0</v>
      </c>
      <c r="O52" s="13"/>
      <c r="CA52" s="14"/>
      <c r="CB52" s="14"/>
    </row>
    <row r="53" spans="1:80" ht="16.55" customHeight="1" x14ac:dyDescent="0.2">
      <c r="A53" s="57" t="s">
        <v>79</v>
      </c>
      <c r="B53" s="58"/>
      <c r="C53" s="23" t="s">
        <v>109</v>
      </c>
      <c r="D53" s="24" t="s">
        <v>8</v>
      </c>
      <c r="E53" s="25">
        <v>2</v>
      </c>
      <c r="F53" s="54" t="s">
        <v>143</v>
      </c>
      <c r="G53" s="26">
        <f t="shared" si="7"/>
        <v>0</v>
      </c>
      <c r="O53" s="13"/>
      <c r="CA53" s="14"/>
      <c r="CB53" s="14"/>
    </row>
    <row r="54" spans="1:80" ht="16.55" customHeight="1" x14ac:dyDescent="0.2">
      <c r="A54" s="57" t="s">
        <v>80</v>
      </c>
      <c r="B54" s="58"/>
      <c r="C54" s="31" t="s">
        <v>133</v>
      </c>
      <c r="D54" s="50" t="s">
        <v>21</v>
      </c>
      <c r="E54" s="32">
        <v>73</v>
      </c>
      <c r="F54" s="54" t="s">
        <v>143</v>
      </c>
      <c r="G54" s="33">
        <f t="shared" si="7"/>
        <v>0</v>
      </c>
      <c r="O54" s="13"/>
      <c r="CA54" s="14"/>
      <c r="CB54" s="14"/>
    </row>
    <row r="55" spans="1:80" ht="16.55" customHeight="1" x14ac:dyDescent="0.2">
      <c r="A55" s="57" t="s">
        <v>81</v>
      </c>
      <c r="B55" s="58"/>
      <c r="C55" s="23" t="s">
        <v>134</v>
      </c>
      <c r="D55" s="35" t="s">
        <v>17</v>
      </c>
      <c r="E55" s="25">
        <v>9</v>
      </c>
      <c r="F55" s="54" t="s">
        <v>143</v>
      </c>
      <c r="G55" s="26">
        <f t="shared" si="7"/>
        <v>0</v>
      </c>
      <c r="O55" s="13"/>
      <c r="CA55" s="14"/>
      <c r="CB55" s="14"/>
    </row>
    <row r="56" spans="1:80" ht="16.55" customHeight="1" x14ac:dyDescent="0.2">
      <c r="A56" s="55" t="s">
        <v>93</v>
      </c>
      <c r="B56" s="56"/>
      <c r="C56" s="40" t="s">
        <v>29</v>
      </c>
      <c r="D56" s="41"/>
      <c r="E56" s="41"/>
      <c r="F56" s="41"/>
      <c r="G56" s="42">
        <f>SUM(G57:G61)</f>
        <v>0</v>
      </c>
      <c r="O56" s="13"/>
      <c r="CA56" s="14"/>
      <c r="CB56" s="14"/>
    </row>
    <row r="57" spans="1:80" ht="16.55" customHeight="1" x14ac:dyDescent="0.2">
      <c r="A57" s="57" t="s">
        <v>82</v>
      </c>
      <c r="B57" s="58"/>
      <c r="C57" s="23" t="s">
        <v>135</v>
      </c>
      <c r="D57" s="24" t="s">
        <v>21</v>
      </c>
      <c r="E57" s="25">
        <v>97</v>
      </c>
      <c r="F57" s="54" t="s">
        <v>143</v>
      </c>
      <c r="G57" s="26">
        <f t="shared" si="7"/>
        <v>0</v>
      </c>
      <c r="O57" s="13"/>
      <c r="CA57" s="14"/>
      <c r="CB57" s="14"/>
    </row>
    <row r="58" spans="1:80" ht="16.55" customHeight="1" x14ac:dyDescent="0.2">
      <c r="A58" s="57" t="s">
        <v>83</v>
      </c>
      <c r="B58" s="58"/>
      <c r="C58" s="23" t="s">
        <v>110</v>
      </c>
      <c r="D58" s="24" t="s">
        <v>108</v>
      </c>
      <c r="E58" s="25">
        <v>1</v>
      </c>
      <c r="F58" s="54" t="s">
        <v>143</v>
      </c>
      <c r="G58" s="26">
        <f t="shared" si="7"/>
        <v>0</v>
      </c>
      <c r="O58" s="13"/>
      <c r="CA58" s="14"/>
      <c r="CB58" s="14"/>
    </row>
    <row r="59" spans="1:80" ht="16.55" customHeight="1" x14ac:dyDescent="0.2">
      <c r="A59" s="57" t="s">
        <v>84</v>
      </c>
      <c r="B59" s="58"/>
      <c r="C59" s="23" t="s">
        <v>111</v>
      </c>
      <c r="D59" s="24" t="s">
        <v>108</v>
      </c>
      <c r="E59" s="25">
        <v>1</v>
      </c>
      <c r="F59" s="54" t="s">
        <v>143</v>
      </c>
      <c r="G59" s="26">
        <f t="shared" si="7"/>
        <v>0</v>
      </c>
      <c r="O59" s="13"/>
      <c r="CA59" s="14"/>
      <c r="CB59" s="14"/>
    </row>
    <row r="60" spans="1:80" ht="16.55" customHeight="1" x14ac:dyDescent="0.2">
      <c r="A60" s="57" t="s">
        <v>85</v>
      </c>
      <c r="B60" s="58"/>
      <c r="C60" s="23" t="s">
        <v>112</v>
      </c>
      <c r="D60" s="24" t="s">
        <v>8</v>
      </c>
      <c r="E60" s="25">
        <v>1</v>
      </c>
      <c r="F60" s="54" t="s">
        <v>143</v>
      </c>
      <c r="G60" s="26">
        <f t="shared" si="7"/>
        <v>0</v>
      </c>
      <c r="O60" s="13"/>
      <c r="CA60" s="14"/>
      <c r="CB60" s="14"/>
    </row>
    <row r="61" spans="1:80" ht="16.55" customHeight="1" x14ac:dyDescent="0.2">
      <c r="A61" s="57" t="s">
        <v>86</v>
      </c>
      <c r="B61" s="58"/>
      <c r="C61" s="23" t="s">
        <v>30</v>
      </c>
      <c r="D61" s="24" t="s">
        <v>21</v>
      </c>
      <c r="E61" s="25">
        <v>97</v>
      </c>
      <c r="F61" s="54" t="s">
        <v>143</v>
      </c>
      <c r="G61" s="26">
        <f t="shared" si="7"/>
        <v>0</v>
      </c>
      <c r="O61" s="13"/>
      <c r="CA61" s="14"/>
      <c r="CB61" s="14"/>
    </row>
    <row r="62" spans="1:80" ht="16.55" customHeight="1" x14ac:dyDescent="0.2">
      <c r="A62" s="55" t="s">
        <v>94</v>
      </c>
      <c r="B62" s="56"/>
      <c r="C62" s="40" t="s">
        <v>31</v>
      </c>
      <c r="D62" s="41"/>
      <c r="E62" s="41"/>
      <c r="F62" s="41"/>
      <c r="G62" s="42">
        <f>SUM(G64)</f>
        <v>0</v>
      </c>
      <c r="O62" s="13"/>
      <c r="CA62" s="14"/>
      <c r="CB62" s="14"/>
    </row>
    <row r="63" spans="1:80" ht="16.55" customHeight="1" x14ac:dyDescent="0.2">
      <c r="A63" s="57" t="s">
        <v>87</v>
      </c>
      <c r="B63" s="58"/>
      <c r="C63" s="51" t="s">
        <v>136</v>
      </c>
      <c r="D63" s="53" t="s">
        <v>108</v>
      </c>
      <c r="E63" s="52">
        <v>1</v>
      </c>
      <c r="F63" s="54" t="s">
        <v>143</v>
      </c>
      <c r="G63" s="33">
        <f>E63*F63</f>
        <v>0</v>
      </c>
      <c r="O63" s="13"/>
      <c r="CA63" s="14"/>
      <c r="CB63" s="14"/>
    </row>
    <row r="64" spans="1:80" ht="16.55" customHeight="1" x14ac:dyDescent="0.2">
      <c r="A64" s="57" t="s">
        <v>88</v>
      </c>
      <c r="B64" s="58"/>
      <c r="C64" s="23" t="s">
        <v>32</v>
      </c>
      <c r="D64" s="24" t="s">
        <v>21</v>
      </c>
      <c r="E64" s="25">
        <v>38</v>
      </c>
      <c r="F64" s="54" t="s">
        <v>143</v>
      </c>
      <c r="G64" s="26">
        <f t="shared" si="7"/>
        <v>0</v>
      </c>
      <c r="O64" s="13"/>
      <c r="CA64" s="14"/>
      <c r="CB64" s="14"/>
    </row>
    <row r="65" spans="1:80" ht="16.55" customHeight="1" x14ac:dyDescent="0.2">
      <c r="A65" s="55" t="s">
        <v>95</v>
      </c>
      <c r="B65" s="56"/>
      <c r="C65" s="40" t="s">
        <v>33</v>
      </c>
      <c r="D65" s="41"/>
      <c r="E65" s="41"/>
      <c r="F65" s="41"/>
      <c r="G65" s="42">
        <f>SUM(G66:G69)</f>
        <v>0</v>
      </c>
      <c r="O65" s="13"/>
      <c r="CA65" s="14"/>
      <c r="CB65" s="14"/>
    </row>
    <row r="66" spans="1:80" ht="16.55" customHeight="1" x14ac:dyDescent="0.2">
      <c r="A66" s="57" t="s">
        <v>89</v>
      </c>
      <c r="B66" s="58"/>
      <c r="C66" s="23" t="s">
        <v>113</v>
      </c>
      <c r="D66" s="24" t="s">
        <v>34</v>
      </c>
      <c r="E66" s="25">
        <v>0.6</v>
      </c>
      <c r="F66" s="54" t="s">
        <v>143</v>
      </c>
      <c r="G66" s="26">
        <f t="shared" si="7"/>
        <v>0</v>
      </c>
      <c r="O66" s="13"/>
      <c r="CA66" s="14"/>
      <c r="CB66" s="14"/>
    </row>
    <row r="67" spans="1:80" ht="16.55" customHeight="1" x14ac:dyDescent="0.2">
      <c r="A67" s="57" t="s">
        <v>90</v>
      </c>
      <c r="B67" s="58"/>
      <c r="C67" s="23" t="s">
        <v>35</v>
      </c>
      <c r="D67" s="24" t="s">
        <v>34</v>
      </c>
      <c r="E67" s="25">
        <v>0.6</v>
      </c>
      <c r="F67" s="54" t="s">
        <v>143</v>
      </c>
      <c r="G67" s="26">
        <f t="shared" si="7"/>
        <v>0</v>
      </c>
      <c r="O67" s="13"/>
      <c r="CA67" s="14"/>
      <c r="CB67" s="14"/>
    </row>
    <row r="68" spans="1:80" ht="16.55" customHeight="1" x14ac:dyDescent="0.2">
      <c r="A68" s="57" t="s">
        <v>91</v>
      </c>
      <c r="B68" s="58"/>
      <c r="C68" s="23" t="s">
        <v>36</v>
      </c>
      <c r="D68" s="24" t="s">
        <v>34</v>
      </c>
      <c r="E68" s="25">
        <v>0.6</v>
      </c>
      <c r="F68" s="54" t="s">
        <v>143</v>
      </c>
      <c r="G68" s="26">
        <f t="shared" si="7"/>
        <v>0</v>
      </c>
      <c r="O68" s="13"/>
      <c r="CA68" s="14"/>
      <c r="CB68" s="14"/>
    </row>
    <row r="69" spans="1:80" ht="16.55" customHeight="1" x14ac:dyDescent="0.2">
      <c r="A69" s="57" t="s">
        <v>92</v>
      </c>
      <c r="B69" s="58"/>
      <c r="C69" s="23" t="s">
        <v>37</v>
      </c>
      <c r="D69" s="24" t="s">
        <v>34</v>
      </c>
      <c r="E69" s="25">
        <v>0.6</v>
      </c>
      <c r="F69" s="54" t="s">
        <v>143</v>
      </c>
      <c r="G69" s="26">
        <f t="shared" si="7"/>
        <v>0</v>
      </c>
      <c r="O69" s="13"/>
      <c r="CA69" s="14"/>
      <c r="CB69" s="14"/>
    </row>
    <row r="70" spans="1:80" ht="18" customHeight="1" x14ac:dyDescent="0.2">
      <c r="A70" s="59"/>
      <c r="B70" s="60"/>
      <c r="C70" s="47" t="s">
        <v>12</v>
      </c>
      <c r="D70" s="36"/>
      <c r="E70" s="36"/>
      <c r="F70" s="37"/>
      <c r="G70" s="48">
        <f>G7+G10+G20+G25+G34+G39+G46+G56+G62+G65</f>
        <v>0</v>
      </c>
      <c r="O70" s="13"/>
      <c r="CA70" s="14"/>
      <c r="CB70" s="14"/>
    </row>
    <row r="71" spans="1:80" x14ac:dyDescent="0.2">
      <c r="E71" s="2"/>
    </row>
    <row r="72" spans="1:80" x14ac:dyDescent="0.2">
      <c r="E72" s="2"/>
    </row>
    <row r="73" spans="1:80" x14ac:dyDescent="0.2">
      <c r="E73" s="2"/>
    </row>
    <row r="74" spans="1:80" x14ac:dyDescent="0.2">
      <c r="E74" s="2"/>
    </row>
    <row r="75" spans="1:80" x14ac:dyDescent="0.2">
      <c r="E75" s="2"/>
    </row>
    <row r="76" spans="1:80" x14ac:dyDescent="0.2">
      <c r="E76" s="2"/>
    </row>
    <row r="77" spans="1:80" x14ac:dyDescent="0.2">
      <c r="E77" s="2"/>
    </row>
    <row r="78" spans="1:80" x14ac:dyDescent="0.2">
      <c r="E78" s="2"/>
    </row>
    <row r="79" spans="1:80" x14ac:dyDescent="0.2">
      <c r="E79" s="2"/>
    </row>
    <row r="80" spans="1:80" x14ac:dyDescent="0.2">
      <c r="E80" s="2"/>
    </row>
    <row r="81" spans="1:7" x14ac:dyDescent="0.2">
      <c r="E81" s="2"/>
    </row>
    <row r="82" spans="1:7" x14ac:dyDescent="0.2">
      <c r="E82" s="2"/>
    </row>
    <row r="83" spans="1:7" x14ac:dyDescent="0.2">
      <c r="E83" s="2"/>
    </row>
    <row r="84" spans="1:7" x14ac:dyDescent="0.2">
      <c r="E84" s="2"/>
    </row>
    <row r="85" spans="1:7" x14ac:dyDescent="0.2">
      <c r="E85" s="2"/>
    </row>
    <row r="86" spans="1:7" x14ac:dyDescent="0.2">
      <c r="E86" s="2"/>
    </row>
    <row r="87" spans="1:7" x14ac:dyDescent="0.2">
      <c r="E87" s="2"/>
    </row>
    <row r="88" spans="1:7" x14ac:dyDescent="0.2">
      <c r="E88" s="2"/>
    </row>
    <row r="89" spans="1:7" x14ac:dyDescent="0.2">
      <c r="E89" s="2"/>
    </row>
    <row r="90" spans="1:7" x14ac:dyDescent="0.2">
      <c r="E90" s="2"/>
    </row>
    <row r="91" spans="1:7" x14ac:dyDescent="0.2">
      <c r="E91" s="2"/>
    </row>
    <row r="92" spans="1:7" x14ac:dyDescent="0.2">
      <c r="E92" s="2"/>
    </row>
    <row r="93" spans="1:7" x14ac:dyDescent="0.2">
      <c r="E93" s="2"/>
    </row>
    <row r="94" spans="1:7" x14ac:dyDescent="0.2">
      <c r="A94" s="15"/>
      <c r="B94" s="15"/>
      <c r="C94" s="15"/>
      <c r="D94" s="15"/>
      <c r="E94" s="15"/>
      <c r="F94" s="15"/>
      <c r="G94" s="15"/>
    </row>
    <row r="95" spans="1:7" x14ac:dyDescent="0.2">
      <c r="A95" s="15"/>
      <c r="B95" s="15"/>
      <c r="C95" s="15"/>
      <c r="D95" s="15"/>
      <c r="E95" s="15"/>
      <c r="F95" s="15"/>
      <c r="G95" s="15"/>
    </row>
    <row r="96" spans="1:7" x14ac:dyDescent="0.2">
      <c r="A96" s="15"/>
      <c r="B96" s="15"/>
      <c r="C96" s="15"/>
      <c r="D96" s="15"/>
      <c r="E96" s="15"/>
      <c r="F96" s="15"/>
      <c r="G96" s="15"/>
    </row>
    <row r="97" spans="1:7" x14ac:dyDescent="0.2">
      <c r="A97" s="15"/>
      <c r="B97" s="15"/>
      <c r="C97" s="15"/>
      <c r="D97" s="15"/>
      <c r="E97" s="15"/>
      <c r="F97" s="15"/>
      <c r="G97" s="15"/>
    </row>
    <row r="98" spans="1:7" x14ac:dyDescent="0.2">
      <c r="E98" s="2"/>
    </row>
    <row r="99" spans="1:7" x14ac:dyDescent="0.2">
      <c r="E99" s="2"/>
    </row>
    <row r="100" spans="1:7" x14ac:dyDescent="0.2">
      <c r="E100" s="2"/>
    </row>
    <row r="101" spans="1:7" x14ac:dyDescent="0.2">
      <c r="E101" s="2"/>
    </row>
    <row r="102" spans="1:7" x14ac:dyDescent="0.2">
      <c r="E102" s="2"/>
    </row>
    <row r="103" spans="1:7" x14ac:dyDescent="0.2">
      <c r="E103" s="2"/>
    </row>
    <row r="104" spans="1:7" x14ac:dyDescent="0.2">
      <c r="E104" s="2"/>
    </row>
    <row r="105" spans="1:7" x14ac:dyDescent="0.2">
      <c r="E105" s="2"/>
    </row>
    <row r="106" spans="1:7" x14ac:dyDescent="0.2">
      <c r="E106" s="2"/>
    </row>
    <row r="107" spans="1:7" x14ac:dyDescent="0.2">
      <c r="E107" s="2"/>
    </row>
    <row r="108" spans="1:7" x14ac:dyDescent="0.2">
      <c r="E108" s="2"/>
    </row>
    <row r="109" spans="1:7" x14ac:dyDescent="0.2">
      <c r="E109" s="2"/>
    </row>
    <row r="110" spans="1:7" x14ac:dyDescent="0.2">
      <c r="E110" s="2"/>
    </row>
    <row r="111" spans="1:7" x14ac:dyDescent="0.2">
      <c r="E111" s="2"/>
    </row>
    <row r="112" spans="1:7" x14ac:dyDescent="0.2">
      <c r="E112" s="2"/>
    </row>
    <row r="113" spans="5:5" x14ac:dyDescent="0.2">
      <c r="E113" s="2"/>
    </row>
    <row r="114" spans="5:5" x14ac:dyDescent="0.2">
      <c r="E114" s="2"/>
    </row>
    <row r="115" spans="5:5" x14ac:dyDescent="0.2">
      <c r="E115" s="2"/>
    </row>
    <row r="116" spans="5:5" x14ac:dyDescent="0.2">
      <c r="E116" s="2"/>
    </row>
    <row r="117" spans="5:5" x14ac:dyDescent="0.2">
      <c r="E117" s="2"/>
    </row>
    <row r="118" spans="5:5" x14ac:dyDescent="0.2">
      <c r="E118" s="2"/>
    </row>
    <row r="119" spans="5:5" x14ac:dyDescent="0.2">
      <c r="E119" s="2"/>
    </row>
    <row r="120" spans="5:5" x14ac:dyDescent="0.2">
      <c r="E120" s="2"/>
    </row>
    <row r="121" spans="5:5" x14ac:dyDescent="0.2">
      <c r="E121" s="2"/>
    </row>
    <row r="122" spans="5:5" x14ac:dyDescent="0.2">
      <c r="E122" s="2"/>
    </row>
    <row r="123" spans="5:5" x14ac:dyDescent="0.2">
      <c r="E123" s="2"/>
    </row>
    <row r="124" spans="5:5" x14ac:dyDescent="0.2">
      <c r="E124" s="2"/>
    </row>
    <row r="125" spans="5:5" x14ac:dyDescent="0.2">
      <c r="E125" s="2"/>
    </row>
    <row r="126" spans="5:5" x14ac:dyDescent="0.2">
      <c r="E126" s="2"/>
    </row>
    <row r="127" spans="5:5" x14ac:dyDescent="0.2">
      <c r="E127" s="2"/>
    </row>
    <row r="128" spans="5:5" x14ac:dyDescent="0.2">
      <c r="E128" s="2"/>
    </row>
    <row r="129" spans="1:7" x14ac:dyDescent="0.2">
      <c r="A129" s="16"/>
      <c r="B129" s="16"/>
    </row>
    <row r="130" spans="1:7" x14ac:dyDescent="0.2">
      <c r="A130" s="15"/>
      <c r="B130" s="15"/>
      <c r="C130" s="18"/>
      <c r="D130" s="18"/>
      <c r="E130" s="19"/>
      <c r="F130" s="18"/>
      <c r="G130" s="20"/>
    </row>
    <row r="131" spans="1:7" x14ac:dyDescent="0.2">
      <c r="A131" s="21"/>
      <c r="B131" s="21"/>
      <c r="C131" s="15"/>
      <c r="D131" s="15"/>
      <c r="E131" s="22"/>
      <c r="F131" s="15"/>
      <c r="G131" s="15"/>
    </row>
    <row r="132" spans="1:7" x14ac:dyDescent="0.2">
      <c r="A132" s="15"/>
      <c r="B132" s="15"/>
      <c r="C132" s="15"/>
      <c r="D132" s="15"/>
      <c r="E132" s="22"/>
      <c r="F132" s="15"/>
      <c r="G132" s="15"/>
    </row>
    <row r="133" spans="1:7" x14ac:dyDescent="0.2">
      <c r="A133" s="15"/>
      <c r="B133" s="15"/>
      <c r="C133" s="15"/>
      <c r="D133" s="15"/>
      <c r="E133" s="22"/>
      <c r="F133" s="15"/>
      <c r="G133" s="15"/>
    </row>
    <row r="134" spans="1:7" x14ac:dyDescent="0.2">
      <c r="A134" s="15"/>
      <c r="B134" s="15"/>
      <c r="C134" s="15"/>
      <c r="D134" s="15"/>
      <c r="E134" s="22"/>
      <c r="F134" s="15"/>
      <c r="G134" s="15"/>
    </row>
    <row r="135" spans="1:7" x14ac:dyDescent="0.2">
      <c r="A135" s="15"/>
      <c r="B135" s="15"/>
      <c r="C135" s="15"/>
      <c r="D135" s="15"/>
      <c r="E135" s="22"/>
      <c r="F135" s="15"/>
      <c r="G135" s="15"/>
    </row>
    <row r="136" spans="1:7" x14ac:dyDescent="0.2">
      <c r="A136" s="15"/>
      <c r="B136" s="15"/>
      <c r="C136" s="15"/>
      <c r="D136" s="15"/>
      <c r="E136" s="22"/>
      <c r="F136" s="15"/>
      <c r="G136" s="15"/>
    </row>
    <row r="137" spans="1:7" x14ac:dyDescent="0.2">
      <c r="A137" s="15"/>
      <c r="B137" s="15"/>
      <c r="C137" s="15"/>
      <c r="D137" s="15"/>
      <c r="E137" s="22"/>
      <c r="F137" s="15"/>
      <c r="G137" s="15"/>
    </row>
    <row r="138" spans="1:7" x14ac:dyDescent="0.2">
      <c r="A138" s="15"/>
      <c r="B138" s="15"/>
      <c r="C138" s="15"/>
      <c r="D138" s="15"/>
      <c r="E138" s="22"/>
      <c r="F138" s="15"/>
      <c r="G138" s="15"/>
    </row>
    <row r="139" spans="1:7" x14ac:dyDescent="0.2">
      <c r="A139" s="15"/>
      <c r="B139" s="15"/>
      <c r="C139" s="15"/>
      <c r="D139" s="15"/>
      <c r="E139" s="22"/>
      <c r="F139" s="15"/>
      <c r="G139" s="15"/>
    </row>
    <row r="140" spans="1:7" x14ac:dyDescent="0.2">
      <c r="A140" s="15"/>
      <c r="B140" s="15"/>
      <c r="C140" s="15"/>
      <c r="D140" s="15"/>
      <c r="E140" s="22"/>
      <c r="F140" s="15"/>
      <c r="G140" s="15"/>
    </row>
    <row r="141" spans="1:7" x14ac:dyDescent="0.2">
      <c r="A141" s="15"/>
      <c r="B141" s="15"/>
      <c r="C141" s="15"/>
      <c r="D141" s="15"/>
      <c r="E141" s="22"/>
      <c r="F141" s="15"/>
      <c r="G141" s="15"/>
    </row>
    <row r="142" spans="1:7" x14ac:dyDescent="0.2">
      <c r="A142" s="15"/>
      <c r="B142" s="15"/>
      <c r="C142" s="15"/>
      <c r="D142" s="15"/>
      <c r="E142" s="22"/>
      <c r="F142" s="15"/>
      <c r="G142" s="15"/>
    </row>
    <row r="143" spans="1:7" x14ac:dyDescent="0.2">
      <c r="A143" s="15"/>
      <c r="B143" s="15"/>
      <c r="C143" s="15"/>
      <c r="D143" s="15"/>
      <c r="E143" s="22"/>
      <c r="F143" s="15"/>
      <c r="G143" s="15"/>
    </row>
  </sheetData>
  <mergeCells count="72">
    <mergeCell ref="A5:G5"/>
    <mergeCell ref="A6:B6"/>
    <mergeCell ref="A7:B7"/>
    <mergeCell ref="A22:B22"/>
    <mergeCell ref="A24:B24"/>
    <mergeCell ref="A9:B9"/>
    <mergeCell ref="A10:B10"/>
    <mergeCell ref="A11:B11"/>
    <mergeCell ref="A1:G1"/>
    <mergeCell ref="A3:B3"/>
    <mergeCell ref="A4:B4"/>
    <mergeCell ref="E4:G4"/>
    <mergeCell ref="C3:D3"/>
    <mergeCell ref="A43:B43"/>
    <mergeCell ref="A44:B44"/>
    <mergeCell ref="A50:B50"/>
    <mergeCell ref="C39:F39"/>
    <mergeCell ref="A39:B39"/>
    <mergeCell ref="A40:B40"/>
    <mergeCell ref="A26:B26"/>
    <mergeCell ref="A33:B33"/>
    <mergeCell ref="A31:B31"/>
    <mergeCell ref="A70:B70"/>
    <mergeCell ref="A28:B28"/>
    <mergeCell ref="A32:B32"/>
    <mergeCell ref="A34:B34"/>
    <mergeCell ref="A27:B27"/>
    <mergeCell ref="A36:B36"/>
    <mergeCell ref="A35:B35"/>
    <mergeCell ref="A30:B30"/>
    <mergeCell ref="A37:B37"/>
    <mergeCell ref="A29:B29"/>
    <mergeCell ref="A54:B54"/>
    <mergeCell ref="A46:B46"/>
    <mergeCell ref="A42:B42"/>
    <mergeCell ref="A14:B14"/>
    <mergeCell ref="A19:B19"/>
    <mergeCell ref="A8:B8"/>
    <mergeCell ref="A21:B21"/>
    <mergeCell ref="A45:B45"/>
    <mergeCell ref="A20:B20"/>
    <mergeCell ref="A17:B17"/>
    <mergeCell ref="A23:B23"/>
    <mergeCell ref="A12:B12"/>
    <mergeCell ref="A13:B13"/>
    <mergeCell ref="A15:B15"/>
    <mergeCell ref="A16:B16"/>
    <mergeCell ref="A18:B18"/>
    <mergeCell ref="A25:B25"/>
    <mergeCell ref="A38:B38"/>
    <mergeCell ref="A41:B41"/>
    <mergeCell ref="A55:B55"/>
    <mergeCell ref="A51:B51"/>
    <mergeCell ref="A56:B56"/>
    <mergeCell ref="A47:B47"/>
    <mergeCell ref="A49:B49"/>
    <mergeCell ref="A52:B52"/>
    <mergeCell ref="A53:B53"/>
    <mergeCell ref="A48:B48"/>
    <mergeCell ref="A69:B69"/>
    <mergeCell ref="A64:B64"/>
    <mergeCell ref="A65:B65"/>
    <mergeCell ref="A66:B66"/>
    <mergeCell ref="A67:B67"/>
    <mergeCell ref="A68:B68"/>
    <mergeCell ref="A62:B62"/>
    <mergeCell ref="A60:B60"/>
    <mergeCell ref="A61:B61"/>
    <mergeCell ref="A63:B63"/>
    <mergeCell ref="A57:B57"/>
    <mergeCell ref="A58:B58"/>
    <mergeCell ref="A59:B59"/>
  </mergeCells>
  <printOptions gridLinesSet="0"/>
  <pageMargins left="0.43307086614173229" right="0.35433070866141736" top="0.47244094488188981" bottom="0.59055118110236227" header="0.19685039370078741" footer="0.51181102362204722"/>
  <pageSetup paperSize="9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8</vt:i4>
      </vt:variant>
    </vt:vector>
  </HeadingPairs>
  <TitlesOfParts>
    <vt:vector size="9" baseType="lpstr">
      <vt:lpstr>stavební opravy</vt:lpstr>
      <vt:lpstr>'stavební opravy'!Názvy_tisku</vt:lpstr>
      <vt:lpstr>'stavební opravy'!Oblast_tisku</vt:lpstr>
      <vt:lpstr>SloupecCC</vt:lpstr>
      <vt:lpstr>SloupecCisloPol</vt:lpstr>
      <vt:lpstr>SloupecJC</vt:lpstr>
      <vt:lpstr>SloupecMJ</vt:lpstr>
      <vt:lpstr>SloupecMnozstvi</vt:lpstr>
      <vt:lpstr>SloupecNazPol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Liška</dc:creator>
  <cp:lastModifiedBy>Marek Medve</cp:lastModifiedBy>
  <cp:lastPrinted>2020-02-13T12:38:15Z</cp:lastPrinted>
  <dcterms:created xsi:type="dcterms:W3CDTF">2012-05-30T09:04:14Z</dcterms:created>
  <dcterms:modified xsi:type="dcterms:W3CDTF">2020-02-13T12:45:47Z</dcterms:modified>
</cp:coreProperties>
</file>